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2" sheetId="1" r:id="rId1"/>
    <sheet name="3" sheetId="2" r:id="rId2"/>
  </sheets>
  <definedNames>
    <definedName name="_xlnm.Print_Titles" localSheetId="0">'2'!$12:$12</definedName>
  </definedNames>
  <calcPr calcId="144525"/>
</workbook>
</file>

<file path=xl/calcChain.xml><?xml version="1.0" encoding="utf-8"?>
<calcChain xmlns="http://schemas.openxmlformats.org/spreadsheetml/2006/main">
  <c r="BG21" i="1" l="1"/>
  <c r="D34" i="2" l="1"/>
  <c r="AK13" i="1"/>
  <c r="AK53" i="1" s="1"/>
  <c r="D43" i="2"/>
  <c r="D41" i="2"/>
  <c r="D39" i="2"/>
  <c r="D37" i="2"/>
  <c r="D30" i="2"/>
  <c r="D27" i="2"/>
  <c r="D23" i="2"/>
  <c r="D21" i="2"/>
  <c r="D16" i="2"/>
  <c r="D45" i="2" l="1"/>
</calcChain>
</file>

<file path=xl/sharedStrings.xml><?xml version="1.0" encoding="utf-8"?>
<sst xmlns="http://schemas.openxmlformats.org/spreadsheetml/2006/main" count="438" uniqueCount="173">
  <si>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</si>
  <si>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</si>
  <si>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</si>
  <si>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</si>
  <si>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</si>
  <si>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</si>
  <si>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</si>
  <si>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</si>
  <si>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</si>
  <si>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</si>
  <si>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</si>
  <si>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</si>
  <si>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</si>
  <si>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</si>
  <si>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</si>
  <si>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</si>
  <si>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2023 г.</t>
  </si>
  <si>
    <t>2023 г. (Ф)</t>
  </si>
  <si>
    <t>2023 г. (Р)</t>
  </si>
  <si>
    <t>2023 г. (М)</t>
  </si>
  <si>
    <t>2023 г. (П)</t>
  </si>
  <si>
    <t>2024 г. (Ф)</t>
  </si>
  <si>
    <t>2024 г. (Р)</t>
  </si>
  <si>
    <t>2024 г. (М)</t>
  </si>
  <si>
    <t>2024 г. (П)</t>
  </si>
  <si>
    <t>1</t>
  </si>
  <si>
    <t>2</t>
  </si>
  <si>
    <t>3</t>
  </si>
  <si>
    <t>4</t>
  </si>
  <si>
    <t>5</t>
  </si>
  <si>
    <t>6</t>
  </si>
  <si>
    <t>7</t>
  </si>
  <si>
    <t>951</t>
  </si>
  <si>
    <t>АДМИНИСТРАЦИЯ МИХАЙЛОВСКОГО СЕЛЬСКОГО ПОСЕЛЕНИЯ</t>
  </si>
  <si>
    <t>01</t>
  </si>
  <si>
    <t>04</t>
  </si>
  <si>
    <t>Расходы на реализацию мероприятий в сфере энергосбрежения в рамках муниципальной программы Михайловского сельского поселения «Энергосбережение и повышение энергетической эффективности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</si>
  <si>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10.0.00.25260</t>
  </si>
  <si>
    <t>240</t>
  </si>
  <si>
    <t>Расходы на выплаты по оплате труда работников органов местного самоуправления Михайловского сельского поселения в рамках обеспечения функционирования Администрации Михайловского сельского поселения (Расходы на выплаты персоналу государственных (муниципальных) органов)</t>
  </si>
  <si>
    <t>89.2.00.00110</t>
  </si>
  <si>
    <t>120</t>
  </si>
  <si>
    <t>Расходы на обеспечение деятельности органов местного самоуправления Михайловского сельского поселения в рамках обеспечения функционирования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</si>
  <si>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89.2.00.00190</t>
  </si>
  <si>
    <t>Расходы на обеспечение деятельности органов местного самоуправления Михайловского сельского поселения в рамках обеспечения функционирования Администрации Михайловского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</si>
  <si>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</si>
  <si>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11.2,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обеспечения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</si>
  <si>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</si>
  <si>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Михайловского сельского поселения (Расходы на выплаты персоналу государственных (муниципальных) органов)</t>
  </si>
  <si>
    <t>89.2.00.85410</t>
  </si>
  <si>
    <t>06</t>
  </si>
  <si>
    <t>Иные межбюджетные трансферты бюджетам муниципальных районов на осуществление внешнего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</si>
  <si>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</si>
  <si>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540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</si>
  <si>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</si>
  <si>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</si>
  <si>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13</t>
  </si>
  <si>
    <t>Расходы на информационное обслуживание в средствах массовой информации в рамках обеспечения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</si>
  <si>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89.2.00.25110</t>
  </si>
  <si>
    <t>Реализация направления расходов в рамках обеспечения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</si>
  <si>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</si>
  <si>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деятельности Администрации Михайловского сельского поселения (Уплата налогов, сборов и иных платежей)</t>
  </si>
  <si>
    <t>Условно утвержденные расходы по непрограммным мероприятиям в рамках непрограммного направления деятельности "Реализация функций органов местного самоуправления Михайловского сельского поселения" (Специальные расходы)</t>
  </si>
  <si>
    <t>99.9.00.90110</t>
  </si>
  <si>
    <t>880</t>
  </si>
  <si>
    <t>Реализация направления расходов по иным непрограммным мероприятиям в рамках непрограммных расходов органов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</si>
  <si>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</si>
  <si>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по иным непрограммным мероприятиям в рамках непрограммных расходов органов местного самоуправления Михайловского сельского поселения (Исполнение судебных актов)</t>
  </si>
  <si>
    <t>830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</si>
  <si>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</si>
  <si>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</si>
  <si>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обеспечения деятельности Администрации Михайловского сельского поселения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</si>
  <si>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</si>
  <si>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 где отсутствуют военные комиссариаты в рамках обеспечения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</si>
  <si>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10</t>
  </si>
  <si>
    <t>Расходы на организацию и осуществление мероприятий по пожарной безопасности в рамках подпрограммы «Обеспечение пожарной безопасности» муниципальной программы Михайловского сельского поселения «Защита населения и территории от чрезвычайных ситуаций, обеспечение пожарной безопасности и безопасности на водных объектах» (Расходы на выплаты персоналу государственных (муниципальных) органов)</t>
  </si>
  <si>
    <t>02.1.00.25100</t>
  </si>
  <si>
    <t>Расходы на организацию и осуществление мероприятий по пожарной безопасности в рамках подпрограммы «Обеспечение пожарной безопасности» муниципальной программы Михайловского сельского поселения «Защита населения и территории от чрезвычайных ситуаций, обеспечение пожарной безопасности и безопасности на водных объектах»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</si>
  <si>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в части содержания специалиста в рамках подпрограммы «Защита от чрезвычайных ситуаций» муниципальной программы Михайловского сельского поселения «Защита населения и территории от чрезвычайных ситуаций, обеспечение пожарной безопасности и безопасности на водных объектах» (Иные межбюджетные трансферты)</t>
  </si>
  <si>
    <t>02.2.00.89060</t>
  </si>
  <si>
    <t>14</t>
  </si>
  <si>
    <t>Расходы на финансовое обеспечение мероприятий в рамках подпрограммы «Обеспечение общественного порядка и противодействие преступности» муниципальной программы Михайловского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</si>
  <si>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01.1.00.25010</t>
  </si>
  <si>
    <t>Расходы на обязательное страхование гражданской ответственности владельца опасного объекта в рамках непрограммных расходов органов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</si>
  <si>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99.9.00.25230</t>
  </si>
  <si>
    <t>12</t>
  </si>
  <si>
    <t>Расходы на постановку объектов на кадастровый учет в рамках непрограммных расходов органов местного самоуправления Михайловского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</si>
  <si>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99.9.00.25200</t>
  </si>
  <si>
    <t>05</t>
  </si>
  <si>
    <t>Расходы на уплату взносов на капитальный ремонт многоквартирных домов находящихся в собственности Михайловского сельского поселения в рамках подпрограммы "Организация и содержание жилищного хозяйства Михайловского сельского поселения" муниципальной программы Михайловского сельского поселения «Обеспечение доступным и комфортным жильем населения Михайловского сельского поселения" (Иные закупки товаров, работ и услуг для обеспечения государственных (муниципальных) нужд)</t>
  </si>
  <si>
    <t>08.2.00.25170</t>
  </si>
  <si>
    <t>Расходы на реализацию мероприятий по строительству распределительных газопроводов в рамках подпрограммы «Создание условий для обеспечения качественными коммунальными услугами населения Михайловского сельского поселения» муниципальной программы Михайловского сельского поселения «Обеспечение доступным и комфортным жильем населения Михайловского сельского поселения" (Иные закупки товаров, работ и услуг для обеспечения государственных (муниципальных) нужд)</t>
  </si>
  <si>
    <t>08.3.00.25270</t>
  </si>
  <si>
    <t>Расходы на реализацию мероприятий по строительству распределительных газопроводов в рамках подпрограммы «Создание условий для обеспечения качественными коммунальными услугами населения Михайловского сельского поселения» муниципальной программы Михайловского сельского поселения «Обеспечение доступным и комфортным жильем населения Михайловского сельского поселения" (Бюджетные инвестиции)</t>
  </si>
  <si>
    <t>08.3.00.S3550</t>
  </si>
  <si>
    <t>410</t>
  </si>
  <si>
    <t>Мероприятия по содержанию сетей наружного уличного освещения в рамках подпрограммы «Содержание территории поселения» муниципальной программы Михайловского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</si>
  <si>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06.1.00.25040</t>
  </si>
  <si>
    <t>Прочие мероприятия по содержанию территории поселения в рамках подпрограммы "Содержание территории поселения" муниципальной программы Михайловского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</si>
  <si>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06.1.00.25060</t>
  </si>
  <si>
    <t>Мероприятия по содержанию мест захоронения в рамках подпрограммы "Содержание территории поселения" муниципальной программы Михайловского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</si>
  <si>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06.1.00.25200</t>
  </si>
  <si>
    <t>Расходы на реализацию мероприятий по строительному контролю в рамках подпрограммы "Содержание территории поселения" муниципальной программы Михайловского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</si>
  <si>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06.1.00.25300</t>
  </si>
  <si>
    <t>Расходы за счет средств резервного фонда Правительства области на финансирование непредвиденных расходов в рамках подпрограммы "Содержание территории поселения" муниципальной программы Михайловского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</si>
  <si>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06.1.00.71180</t>
  </si>
  <si>
    <t>Расходы за счет средств резервного фонда Администрации Тацинского района на финансовое обеспечение непредвиденных расходов в рамках подпрограммы "Содержание территории поселения" муниципальной программы Михайловского сельского поселения «Благоустройство территории" (Иные закупки товаров, работ и услуг для обеспечения государственных (муниципальных) нужд)</t>
  </si>
  <si>
    <t>06.1.00.85010</t>
  </si>
  <si>
    <t>07</t>
  </si>
  <si>
    <t>Расходы на организацию и проведение мероприятий, направленных на развитие гражданственности, нравственного воспитания, пропаганде здорового образа жизни в рамках муниципальной программы Михайловского сельского поселения «Реализация молодежной
политики на территории Михайловского сельского поселения 
на 2022-2030 годы» (Иные закупки товаров, работ и услуг для обеспечения государственных (муниципальных) нужд)</t>
  </si>
  <si>
    <t>12.0.00.25330</t>
  </si>
  <si>
    <t>08</t>
  </si>
  <si>
    <t>03.1.00.00590</t>
  </si>
  <si>
    <t>610</t>
  </si>
  <si>
    <t>Расходы на реализацию мероприятий по увековечению памяти погибших при защите Отечества на 2019-2024 годы в рамках подпрограммы «Развитие культурно-досуговой деятельности» муниципальной программы Михайловского сельского поселения «Развитие культуры» (Иные закупки товаров, работ и услуг для обеспечения государственных (муниципальных) нужд)</t>
  </si>
  <si>
    <t>03.1.00.L2990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</si>
  <si>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Михайловского сельского поселения (Публичные нормативные социальные выплаты гражданам)</t>
  </si>
  <si>
    <t>99.9.00.13010</t>
  </si>
  <si>
    <t>310</t>
  </si>
  <si>
    <t>11</t>
  </si>
  <si>
    <t>Расходы на физическое воспитание населения Михайловского сельского поселения и обеспечение организации и проведения физкультурных и массовых мероприятий в рамках подпрограммы «Развитие физической культуры и массового спорта в Михайловском сельском поселении» муниципальной программы Михайловского сельского поселения «Развитие физической культуры и спорта» (Расходы на выплаты персоналу государственных (муниципальных) органов)</t>
  </si>
  <si>
    <t>07.1.00.25070</t>
  </si>
  <si>
    <t>Расходы на физическое воспитание населения Михайловского сельского поселения и обеспечение организации и проведения физкультурных и массовых мероприятий в рамках подпрограммы «Развитие физической культуры и массового спорта в Михайловском сельском поселении»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</si>
  <si>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Всего</t>
  </si>
  <si>
    <t>Кассовое исполнение</t>
  </si>
  <si>
    <t>Ведомственная структура расходов бюджета Михайловского сельского поселения Тацинского района за 2022 год</t>
  </si>
  <si>
    <t>(тыс. рублей)</t>
  </si>
  <si>
    <t>Приложение № 2</t>
  </si>
  <si>
    <t>к решению Собрания депутатов Михайловского сельского поселения</t>
  </si>
  <si>
    <t xml:space="preserve">"Об утверждении отчета об исполнении бюджета Михайловского сельского поселения </t>
  </si>
  <si>
    <t>Приложение 3</t>
  </si>
  <si>
    <t>к  решению Собрания депутатов Михайловского сельского поселения</t>
  </si>
  <si>
    <t xml:space="preserve">Расходы бюджета Михайловского  сельского поселения Тацинского района </t>
  </si>
  <si>
    <t xml:space="preserve">по разделам и подразделам классификации расходов </t>
  </si>
  <si>
    <t>(тыс. руб.)</t>
  </si>
  <si>
    <t>Наименование </t>
  </si>
  <si>
    <t>ОБЩЕГОСУДАРСТВЕННЫЕ ВОПРОСЫ</t>
  </si>
  <si>
    <t> 01</t>
  </si>
  <si>
    <t> 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</si>
  <si>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</si>
  <si>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</si>
  <si>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</si>
  <si>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</si>
  <si>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</si>
  <si>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</si>
  <si>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</si>
  <si>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</si>
  <si>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</si>
  <si>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</si>
  <si>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</si>
  <si>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Водное хозяйство</t>
  </si>
  <si>
    <t>Другие вопросы в области национальной экономики</t>
  </si>
  <si>
    <t>ЖИЛИЩНО-КОММУНАЛЬНОЕ ХОЗЯЙСТВО</t>
  </si>
  <si>
    <t> 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</si>
  <si>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</si>
  <si>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</si>
  <si>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</si>
  <si>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</si>
  <si>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</si>
  <si>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</si>
  <si>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 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</si>
  <si>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</si>
  <si>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</si>
  <si>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</si>
  <si>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</si>
  <si>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</si>
  <si>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</si>
  <si>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</si>
  <si>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ИТОГО:</t>
  </si>
  <si>
    <t>бюджетов  за 2022 год</t>
  </si>
  <si>
    <t>Молодежная политика</t>
  </si>
  <si>
    <t>Расходы на обеспечение деятельности муниципальных бюджетных учреждений культуры Михайловского сельского поселения в рамках подпрограммы «Развитие культурно-досуговой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</si>
  <si>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Тацинского района за 2022 год" от 31.05.2023 г.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</si>
</sst>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9" x14ac:knownFonts="1">
    <font>
      <sz val="11"/>
      <color indexed="8"/>
      <name val="Calibri"/>
      <family val="2"/>
      <scheme val="minor"/>
    </font>
    <font>
      <sz val="10"/>
      <color indexed="8"/>
      <name val="MS Sans Serif"/>
    </font>
    <font>
      <sz val="14"/>
      <color indexed="8"/>
      <name val="Times New Roman"/>
    </font>
    <font>
      <b/>
      <sz val="14"/>
      <color indexed="0"/>
      <name val="Times New Roman"/>
    </font>
    <font>
      <b/>
      <sz val="10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</font>
    <font>
      <b/>
      <sz val="13.5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right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0" fontId="7" fillId="0" borderId="0" xfId="0" applyFont="1" applyAlignment="1"/>
    <xf numFmtId="166" fontId="11" fillId="0" borderId="1" xfId="0" applyNumberFormat="1" applyFont="1" applyBorder="1" applyAlignment="1">
      <alignment horizontal="right"/>
    </xf>
    <xf numFmtId="0" fontId="12" fillId="0" borderId="0" xfId="0" applyFont="1"/>
    <xf numFmtId="0" fontId="13" fillId="0" borderId="1" xfId="0" applyFont="1" applyBorder="1" applyAlignment="1">
      <alignment vertical="top"/>
    </xf>
    <xf numFmtId="0" fontId="7" fillId="0" borderId="0" xfId="0" applyFont="1" applyAlignment="1">
      <alignment vertical="top"/>
    </xf>
    <xf numFmtId="0" fontId="13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vertical="top"/>
    </xf>
    <xf numFmtId="0" fontId="12" fillId="0" borderId="0" xfId="0" applyFont="1" applyAlignment="1"/>
    <xf numFmtId="166" fontId="12" fillId="0" borderId="1" xfId="0" applyNumberFormat="1" applyFont="1" applyBorder="1" applyAlignment="1">
      <alignment horizontal="right"/>
    </xf>
    <xf numFmtId="0" fontId="15" fillId="0" borderId="0" xfId="0" applyFont="1"/>
    <xf numFmtId="0" fontId="16" fillId="0" borderId="0" xfId="0" applyFont="1" applyAlignment="1">
      <alignment vertical="top"/>
    </xf>
    <xf numFmtId="0" fontId="16" fillId="0" borderId="0" xfId="0" applyFont="1" applyAlignment="1"/>
    <xf numFmtId="0" fontId="15" fillId="0" borderId="0" xfId="0" applyFont="1" applyAlignment="1">
      <alignment vertical="top"/>
    </xf>
    <xf numFmtId="0" fontId="15" fillId="0" borderId="0" xfId="0" applyFont="1" applyAlignment="1"/>
    <xf numFmtId="166" fontId="15" fillId="0" borderId="0" xfId="0" applyNumberFormat="1" applyFont="1" applyAlignment="1">
      <alignment horizontal="right"/>
    </xf>
    <xf numFmtId="0" fontId="17" fillId="2" borderId="3" xfId="0" applyFont="1" applyFill="1" applyBorder="1" applyAlignment="1">
      <alignment horizontal="center" vertical="top"/>
    </xf>
    <xf numFmtId="0" fontId="17" fillId="2" borderId="4" xfId="0" applyFont="1" applyFill="1" applyBorder="1" applyAlignment="1">
      <alignment horizontal="center" vertical="top"/>
    </xf>
    <xf numFmtId="165" fontId="17" fillId="0" borderId="5" xfId="0" applyNumberFormat="1" applyFont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/>
    </xf>
    <xf numFmtId="0" fontId="17" fillId="2" borderId="7" xfId="0" applyFont="1" applyFill="1" applyBorder="1" applyAlignment="1">
      <alignment horizontal="center" vertical="top"/>
    </xf>
    <xf numFmtId="0" fontId="17" fillId="0" borderId="8" xfId="0" applyNumberFormat="1" applyFont="1" applyBorder="1" applyAlignment="1">
      <alignment horizontal="center" vertical="top" wrapText="1"/>
    </xf>
    <xf numFmtId="0" fontId="17" fillId="3" borderId="9" xfId="0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horizontal="right" wrapText="1"/>
    </xf>
    <xf numFmtId="166" fontId="17" fillId="3" borderId="10" xfId="0" applyNumberFormat="1" applyFont="1" applyFill="1" applyBorder="1" applyAlignment="1">
      <alignment horizontal="right" wrapText="1"/>
    </xf>
    <xf numFmtId="0" fontId="10" fillId="2" borderId="9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right" wrapText="1"/>
    </xf>
    <xf numFmtId="166" fontId="10" fillId="2" borderId="10" xfId="0" applyNumberFormat="1" applyFont="1" applyFill="1" applyBorder="1" applyAlignment="1">
      <alignment horizontal="right" wrapText="1"/>
    </xf>
    <xf numFmtId="49" fontId="18" fillId="0" borderId="0" xfId="0" applyNumberFormat="1" applyFont="1"/>
    <xf numFmtId="0" fontId="18" fillId="0" borderId="0" xfId="0" applyFont="1"/>
    <xf numFmtId="0" fontId="10" fillId="2" borderId="9" xfId="0" applyFont="1" applyFill="1" applyBorder="1" applyAlignment="1">
      <alignment vertical="top" wrapText="1"/>
    </xf>
    <xf numFmtId="49" fontId="15" fillId="0" borderId="0" xfId="0" applyNumberFormat="1" applyFont="1"/>
    <xf numFmtId="0" fontId="17" fillId="3" borderId="9" xfId="0" applyFont="1" applyFill="1" applyBorder="1" applyAlignment="1">
      <alignment horizontal="left" vertical="top" wrapText="1"/>
    </xf>
    <xf numFmtId="0" fontId="17" fillId="3" borderId="11" xfId="0" applyFont="1" applyFill="1" applyBorder="1" applyAlignment="1">
      <alignment vertical="top" wrapText="1"/>
    </xf>
    <xf numFmtId="0" fontId="15" fillId="2" borderId="0" xfId="0" applyFont="1" applyFill="1"/>
    <xf numFmtId="49" fontId="15" fillId="2" borderId="0" xfId="0" applyNumberFormat="1" applyFont="1" applyFill="1"/>
    <xf numFmtId="49" fontId="10" fillId="2" borderId="9" xfId="0" applyNumberFormat="1" applyFont="1" applyFill="1" applyBorder="1" applyAlignment="1">
      <alignment vertical="top" wrapText="1"/>
    </xf>
    <xf numFmtId="0" fontId="17" fillId="4" borderId="9" xfId="0" applyFont="1" applyFill="1" applyBorder="1" applyAlignment="1">
      <alignment vertical="top" wrapText="1"/>
    </xf>
    <xf numFmtId="166" fontId="10" fillId="2" borderId="12" xfId="0" applyNumberFormat="1" applyFont="1" applyFill="1" applyBorder="1" applyAlignment="1">
      <alignment horizontal="right" wrapText="1"/>
    </xf>
    <xf numFmtId="49" fontId="17" fillId="4" borderId="2" xfId="0" applyNumberFormat="1" applyFont="1" applyFill="1" applyBorder="1" applyAlignment="1">
      <alignment horizontal="right" wrapText="1"/>
    </xf>
    <xf numFmtId="0" fontId="18" fillId="3" borderId="10" xfId="0" applyFont="1" applyFill="1" applyBorder="1"/>
    <xf numFmtId="0" fontId="15" fillId="2" borderId="10" xfId="0" applyFont="1" applyFill="1" applyBorder="1"/>
    <xf numFmtId="166" fontId="18" fillId="3" borderId="10" xfId="0" applyNumberFormat="1" applyFont="1" applyFill="1" applyBorder="1"/>
    <xf numFmtId="0" fontId="17" fillId="2" borderId="9" xfId="0" applyFont="1" applyFill="1" applyBorder="1" applyAlignment="1">
      <alignment vertical="top" wrapText="1"/>
    </xf>
    <xf numFmtId="49" fontId="17" fillId="2" borderId="2" xfId="0" applyNumberFormat="1" applyFont="1" applyFill="1" applyBorder="1" applyAlignment="1">
      <alignment horizontal="right" wrapText="1"/>
    </xf>
    <xf numFmtId="166" fontId="15" fillId="2" borderId="10" xfId="0" applyNumberFormat="1" applyFont="1" applyFill="1" applyBorder="1"/>
    <xf numFmtId="0" fontId="17" fillId="5" borderId="13" xfId="0" applyFont="1" applyFill="1" applyBorder="1" applyAlignment="1">
      <alignment vertical="top" wrapText="1"/>
    </xf>
    <xf numFmtId="49" fontId="10" fillId="5" borderId="14" xfId="0" applyNumberFormat="1" applyFont="1" applyFill="1" applyBorder="1" applyAlignment="1">
      <alignment horizontal="right" wrapText="1"/>
    </xf>
    <xf numFmtId="166" fontId="17" fillId="5" borderId="15" xfId="0" applyNumberFormat="1" applyFont="1" applyFill="1" applyBorder="1" applyAlignment="1">
      <alignment horizontal="right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/>
    <xf numFmtId="165" fontId="8" fillId="0" borderId="2" xfId="0" applyNumberFormat="1" applyFont="1" applyFill="1" applyBorder="1" applyAlignment="1">
      <alignment horizontal="right"/>
    </xf>
    <xf numFmtId="165" fontId="0" fillId="0" borderId="0" xfId="0" applyNumberFormat="1"/>
    <xf numFmtId="0" fontId="8" fillId="0" borderId="0" xfId="0" applyFont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5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 vertical="top"/>
    </xf>
    <xf numFmtId="0" fontId="1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3"/>
  <sheetViews>
    <sheetView showGridLines="0" tabSelected="1" zoomScale="110" zoomScaleNormal="110" workbookViewId="0">
      <selection activeCell="BK13" sqref="BK13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26" customWidth="1"/>
    <col min="38" max="56" width="8" hidden="1"/>
  </cols>
  <sheetData>
    <row r="1" spans="1:58" s="14" customFormat="1" ht="14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</row>
    <row r="2" spans="1:58" s="21" customFormat="1" ht="13.9" customHeight="1" x14ac:dyDescent="0.25">
      <c r="A2" s="20"/>
      <c r="B2" s="75" t="s">
        <v>127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</row>
    <row r="3" spans="1:58" s="21" customFormat="1" ht="13.9" customHeight="1" x14ac:dyDescent="0.25">
      <c r="A3" s="75" t="s">
        <v>128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</row>
    <row r="4" spans="1:58" s="21" customFormat="1" ht="13.9" customHeight="1" x14ac:dyDescent="0.25">
      <c r="A4" s="75" t="s">
        <v>129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</row>
    <row r="5" spans="1:58" s="21" customFormat="1" ht="21" customHeight="1" x14ac:dyDescent="0.25">
      <c r="A5" s="75" t="s">
        <v>172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</row>
    <row r="6" spans="1:58" s="14" customFormat="1" ht="14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</row>
    <row r="7" spans="1:58" ht="39.950000000000003" customHeight="1" x14ac:dyDescent="0.25">
      <c r="A7" s="77" t="s">
        <v>125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8"/>
      <c r="BA7" s="78"/>
      <c r="BB7" s="78"/>
      <c r="BC7" s="78"/>
      <c r="BD7" s="78"/>
    </row>
    <row r="8" spans="1:58" ht="15" x14ac:dyDescent="0.25"/>
    <row r="9" spans="1:58" ht="18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 t="s">
        <v>126</v>
      </c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</row>
    <row r="10" spans="1:58" ht="15" customHeight="1" x14ac:dyDescent="0.25">
      <c r="A10" s="79" t="s">
        <v>5</v>
      </c>
      <c r="B10" s="76" t="s">
        <v>6</v>
      </c>
      <c r="C10" s="76" t="s">
        <v>7</v>
      </c>
      <c r="D10" s="76" t="s">
        <v>8</v>
      </c>
      <c r="E10" s="76" t="s">
        <v>9</v>
      </c>
      <c r="F10" s="76" t="s">
        <v>9</v>
      </c>
      <c r="G10" s="76" t="s">
        <v>9</v>
      </c>
      <c r="H10" s="76" t="s">
        <v>9</v>
      </c>
      <c r="I10" s="76" t="s">
        <v>9</v>
      </c>
      <c r="J10" s="76" t="s">
        <v>9</v>
      </c>
      <c r="K10" s="76" t="s">
        <v>9</v>
      </c>
      <c r="L10" s="76" t="s">
        <v>9</v>
      </c>
      <c r="M10" s="76" t="s">
        <v>9</v>
      </c>
      <c r="N10" s="76" t="s">
        <v>9</v>
      </c>
      <c r="O10" s="76" t="s">
        <v>9</v>
      </c>
      <c r="P10" s="76" t="s">
        <v>9</v>
      </c>
      <c r="Q10" s="76" t="s">
        <v>9</v>
      </c>
      <c r="R10" s="76" t="s">
        <v>9</v>
      </c>
      <c r="S10" s="76" t="s">
        <v>9</v>
      </c>
      <c r="T10" s="76" t="s">
        <v>10</v>
      </c>
      <c r="U10" s="76" t="s">
        <v>11</v>
      </c>
      <c r="V10" s="76" t="s">
        <v>12</v>
      </c>
      <c r="W10" s="76" t="s">
        <v>13</v>
      </c>
      <c r="X10" s="76" t="s">
        <v>14</v>
      </c>
      <c r="Y10" s="76" t="s">
        <v>15</v>
      </c>
      <c r="Z10" s="79" t="s">
        <v>5</v>
      </c>
      <c r="AA10" s="79" t="s">
        <v>0</v>
      </c>
      <c r="AB10" s="79" t="s">
        <v>1</v>
      </c>
      <c r="AC10" s="79" t="s">
        <v>2</v>
      </c>
      <c r="AD10" s="79" t="s">
        <v>3</v>
      </c>
      <c r="AE10" s="79" t="s">
        <v>4</v>
      </c>
      <c r="AF10" s="79" t="s">
        <v>0</v>
      </c>
      <c r="AG10" s="79" t="s">
        <v>1</v>
      </c>
      <c r="AH10" s="79" t="s">
        <v>2</v>
      </c>
      <c r="AI10" s="79" t="s">
        <v>3</v>
      </c>
      <c r="AJ10" s="79" t="s">
        <v>4</v>
      </c>
      <c r="AK10" s="79" t="s">
        <v>124</v>
      </c>
      <c r="AL10" s="79" t="s">
        <v>1</v>
      </c>
      <c r="AM10" s="79" t="s">
        <v>2</v>
      </c>
      <c r="AN10" s="79" t="s">
        <v>3</v>
      </c>
      <c r="AO10" s="79" t="s">
        <v>4</v>
      </c>
      <c r="AP10" s="79" t="s">
        <v>16</v>
      </c>
      <c r="AQ10" s="79" t="s">
        <v>17</v>
      </c>
      <c r="AR10" s="79" t="s">
        <v>18</v>
      </c>
      <c r="AS10" s="79" t="s">
        <v>19</v>
      </c>
      <c r="AT10" s="79" t="s">
        <v>20</v>
      </c>
      <c r="AU10" s="79" t="s">
        <v>16</v>
      </c>
      <c r="AV10" s="79" t="s">
        <v>17</v>
      </c>
      <c r="AW10" s="79" t="s">
        <v>18</v>
      </c>
      <c r="AX10" s="79" t="s">
        <v>19</v>
      </c>
      <c r="AY10" s="79" t="s">
        <v>20</v>
      </c>
      <c r="AZ10" s="79" t="s">
        <v>21</v>
      </c>
      <c r="BA10" s="79" t="s">
        <v>22</v>
      </c>
      <c r="BB10" s="79" t="s">
        <v>23</v>
      </c>
      <c r="BC10" s="79" t="s">
        <v>24</v>
      </c>
      <c r="BD10" s="79" t="s">
        <v>5</v>
      </c>
    </row>
    <row r="11" spans="1:58" ht="15" customHeight="1" x14ac:dyDescent="0.25">
      <c r="A11" s="79"/>
      <c r="B11" s="76" t="s">
        <v>6</v>
      </c>
      <c r="C11" s="76" t="s">
        <v>7</v>
      </c>
      <c r="D11" s="76" t="s">
        <v>8</v>
      </c>
      <c r="E11" s="76" t="s">
        <v>9</v>
      </c>
      <c r="F11" s="76" t="s">
        <v>9</v>
      </c>
      <c r="G11" s="76" t="s">
        <v>9</v>
      </c>
      <c r="H11" s="76" t="s">
        <v>9</v>
      </c>
      <c r="I11" s="76" t="s">
        <v>9</v>
      </c>
      <c r="J11" s="76" t="s">
        <v>9</v>
      </c>
      <c r="K11" s="76" t="s">
        <v>9</v>
      </c>
      <c r="L11" s="76" t="s">
        <v>9</v>
      </c>
      <c r="M11" s="76" t="s">
        <v>9</v>
      </c>
      <c r="N11" s="76" t="s">
        <v>9</v>
      </c>
      <c r="O11" s="76" t="s">
        <v>9</v>
      </c>
      <c r="P11" s="76" t="s">
        <v>9</v>
      </c>
      <c r="Q11" s="76" t="s">
        <v>9</v>
      </c>
      <c r="R11" s="76" t="s">
        <v>9</v>
      </c>
      <c r="S11" s="76" t="s">
        <v>9</v>
      </c>
      <c r="T11" s="76" t="s">
        <v>10</v>
      </c>
      <c r="U11" s="76" t="s">
        <v>11</v>
      </c>
      <c r="V11" s="76" t="s">
        <v>12</v>
      </c>
      <c r="W11" s="76" t="s">
        <v>13</v>
      </c>
      <c r="X11" s="76" t="s">
        <v>14</v>
      </c>
      <c r="Y11" s="76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 t="s">
        <v>0</v>
      </c>
      <c r="AQ11" s="79" t="s">
        <v>1</v>
      </c>
      <c r="AR11" s="79" t="s">
        <v>2</v>
      </c>
      <c r="AS11" s="79" t="s">
        <v>3</v>
      </c>
      <c r="AT11" s="79" t="s">
        <v>4</v>
      </c>
      <c r="AU11" s="79" t="s">
        <v>0</v>
      </c>
      <c r="AV11" s="79" t="s">
        <v>1</v>
      </c>
      <c r="AW11" s="79" t="s">
        <v>2</v>
      </c>
      <c r="AX11" s="79" t="s">
        <v>3</v>
      </c>
      <c r="AY11" s="79" t="s">
        <v>4</v>
      </c>
      <c r="AZ11" s="79" t="s">
        <v>1</v>
      </c>
      <c r="BA11" s="79" t="s">
        <v>2</v>
      </c>
      <c r="BB11" s="79" t="s">
        <v>3</v>
      </c>
      <c r="BC11" s="79" t="s">
        <v>4</v>
      </c>
      <c r="BD11" s="79"/>
    </row>
    <row r="12" spans="1:58" ht="18.75" customHeight="1" x14ac:dyDescent="0.25">
      <c r="A12" s="5" t="s">
        <v>25</v>
      </c>
      <c r="B12" s="5" t="s">
        <v>26</v>
      </c>
      <c r="C12" s="5" t="s">
        <v>27</v>
      </c>
      <c r="D12" s="5" t="s">
        <v>28</v>
      </c>
      <c r="E12" s="5" t="s">
        <v>29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 t="s">
        <v>30</v>
      </c>
      <c r="U12" s="5"/>
      <c r="V12" s="6"/>
      <c r="W12" s="6"/>
      <c r="X12" s="6"/>
      <c r="Y12" s="6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 t="s">
        <v>31</v>
      </c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</row>
    <row r="13" spans="1:58" ht="47.25" x14ac:dyDescent="0.25">
      <c r="A13" s="8" t="s">
        <v>33</v>
      </c>
      <c r="B13" s="7" t="s">
        <v>32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/>
      <c r="AA13" s="10">
        <v>19966.8</v>
      </c>
      <c r="AB13" s="10"/>
      <c r="AC13" s="10"/>
      <c r="AD13" s="10"/>
      <c r="AE13" s="10"/>
      <c r="AF13" s="10">
        <v>1068.7</v>
      </c>
      <c r="AG13" s="10"/>
      <c r="AH13" s="10"/>
      <c r="AI13" s="10"/>
      <c r="AJ13" s="10">
        <v>240.5</v>
      </c>
      <c r="AK13" s="10">
        <f>AK14+AK15+AK16+AK17+AK18+AK19+AK20+AK21+AK22+AK23+AK24+AK25+AK26+AK27+AK28+AK29+AK30+AK31+AK32+AK33+AK34+AK35+AK36+AK37+AK38+AK39+AK40+AK41+AK42+AK43+AK44+AK45+AK46+AK47+AK48+AK49+AK50+AK51+AK52</f>
        <v>20869.500000000004</v>
      </c>
      <c r="AL13" s="10"/>
      <c r="AM13" s="10"/>
      <c r="AN13" s="10"/>
      <c r="AO13" s="10">
        <v>240.5</v>
      </c>
      <c r="AP13" s="10">
        <v>10359.299999999999</v>
      </c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8"/>
    </row>
    <row r="14" spans="1:58" ht="157.5" x14ac:dyDescent="0.25">
      <c r="A14" s="15" t="s">
        <v>36</v>
      </c>
      <c r="B14" s="16" t="s">
        <v>32</v>
      </c>
      <c r="C14" s="16" t="s">
        <v>34</v>
      </c>
      <c r="D14" s="16" t="s">
        <v>35</v>
      </c>
      <c r="E14" s="16" t="s">
        <v>37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 t="s">
        <v>38</v>
      </c>
      <c r="U14" s="16"/>
      <c r="V14" s="17"/>
      <c r="W14" s="17"/>
      <c r="X14" s="17"/>
      <c r="Y14" s="17"/>
      <c r="Z14" s="18"/>
      <c r="AA14" s="19">
        <v>2</v>
      </c>
      <c r="AB14" s="19"/>
      <c r="AC14" s="19"/>
      <c r="AD14" s="19"/>
      <c r="AE14" s="19"/>
      <c r="AF14" s="19"/>
      <c r="AG14" s="19"/>
      <c r="AH14" s="19"/>
      <c r="AI14" s="19"/>
      <c r="AJ14" s="19"/>
      <c r="AK14" s="73">
        <v>2</v>
      </c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2"/>
      <c r="BA14" s="12"/>
      <c r="BB14" s="12"/>
      <c r="BC14" s="12"/>
      <c r="BD14" s="11"/>
    </row>
    <row r="15" spans="1:58" ht="141.75" x14ac:dyDescent="0.25">
      <c r="A15" s="15" t="s">
        <v>39</v>
      </c>
      <c r="B15" s="16" t="s">
        <v>32</v>
      </c>
      <c r="C15" s="16" t="s">
        <v>34</v>
      </c>
      <c r="D15" s="16" t="s">
        <v>35</v>
      </c>
      <c r="E15" s="16" t="s">
        <v>40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 t="s">
        <v>41</v>
      </c>
      <c r="U15" s="16"/>
      <c r="V15" s="17"/>
      <c r="W15" s="17"/>
      <c r="X15" s="17"/>
      <c r="Y15" s="17"/>
      <c r="Z15" s="18"/>
      <c r="AA15" s="19">
        <v>5591.6</v>
      </c>
      <c r="AB15" s="19"/>
      <c r="AC15" s="19"/>
      <c r="AD15" s="19"/>
      <c r="AE15" s="19"/>
      <c r="AF15" s="19">
        <v>424.6</v>
      </c>
      <c r="AG15" s="19"/>
      <c r="AH15" s="19"/>
      <c r="AI15" s="19"/>
      <c r="AJ15" s="19"/>
      <c r="AK15" s="73">
        <v>6015.6</v>
      </c>
      <c r="AL15" s="19"/>
      <c r="AM15" s="19"/>
      <c r="AN15" s="19"/>
      <c r="AO15" s="19"/>
      <c r="AP15" s="19">
        <v>5591.6</v>
      </c>
      <c r="AQ15" s="19"/>
      <c r="AR15" s="19"/>
      <c r="AS15" s="19"/>
      <c r="AT15" s="19"/>
      <c r="AU15" s="19"/>
      <c r="AV15" s="19"/>
      <c r="AW15" s="19"/>
      <c r="AX15" s="19"/>
      <c r="AY15" s="19"/>
      <c r="AZ15" s="12"/>
      <c r="BA15" s="12"/>
      <c r="BB15" s="12"/>
      <c r="BC15" s="12"/>
      <c r="BD15" s="11"/>
      <c r="BF15" s="74"/>
    </row>
    <row r="16" spans="1:58" ht="126" x14ac:dyDescent="0.25">
      <c r="A16" s="15" t="s">
        <v>42</v>
      </c>
      <c r="B16" s="16" t="s">
        <v>32</v>
      </c>
      <c r="C16" s="16" t="s">
        <v>34</v>
      </c>
      <c r="D16" s="16" t="s">
        <v>35</v>
      </c>
      <c r="E16" s="16" t="s">
        <v>43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 t="s">
        <v>38</v>
      </c>
      <c r="U16" s="16"/>
      <c r="V16" s="17"/>
      <c r="W16" s="17"/>
      <c r="X16" s="17"/>
      <c r="Y16" s="17"/>
      <c r="Z16" s="18"/>
      <c r="AA16" s="19">
        <v>1445.2</v>
      </c>
      <c r="AB16" s="19"/>
      <c r="AC16" s="19"/>
      <c r="AD16" s="19"/>
      <c r="AE16" s="19"/>
      <c r="AF16" s="19">
        <v>-604.4</v>
      </c>
      <c r="AG16" s="19"/>
      <c r="AH16" s="19"/>
      <c r="AI16" s="19"/>
      <c r="AJ16" s="19"/>
      <c r="AK16" s="73">
        <v>824.4</v>
      </c>
      <c r="AL16" s="19"/>
      <c r="AM16" s="19"/>
      <c r="AN16" s="19"/>
      <c r="AO16" s="19"/>
      <c r="AP16" s="19">
        <v>605.5</v>
      </c>
      <c r="AQ16" s="19"/>
      <c r="AR16" s="19"/>
      <c r="AS16" s="19"/>
      <c r="AT16" s="19"/>
      <c r="AU16" s="19">
        <v>-190</v>
      </c>
      <c r="AV16" s="19"/>
      <c r="AW16" s="19"/>
      <c r="AX16" s="19"/>
      <c r="AY16" s="19"/>
      <c r="AZ16" s="12"/>
      <c r="BA16" s="12"/>
      <c r="BB16" s="12"/>
      <c r="BC16" s="12"/>
      <c r="BD16" s="11"/>
    </row>
    <row r="17" spans="1:63" ht="110.25" x14ac:dyDescent="0.25">
      <c r="A17" s="18" t="s">
        <v>44</v>
      </c>
      <c r="B17" s="16" t="s">
        <v>32</v>
      </c>
      <c r="C17" s="16" t="s">
        <v>34</v>
      </c>
      <c r="D17" s="16" t="s">
        <v>35</v>
      </c>
      <c r="E17" s="16" t="s">
        <v>43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45</v>
      </c>
      <c r="U17" s="16"/>
      <c r="V17" s="17"/>
      <c r="W17" s="17"/>
      <c r="X17" s="17"/>
      <c r="Y17" s="17"/>
      <c r="Z17" s="18"/>
      <c r="AA17" s="19">
        <v>9.5</v>
      </c>
      <c r="AB17" s="19"/>
      <c r="AC17" s="19"/>
      <c r="AD17" s="19"/>
      <c r="AE17" s="19"/>
      <c r="AF17" s="19">
        <v>-7.9</v>
      </c>
      <c r="AG17" s="19"/>
      <c r="AH17" s="19"/>
      <c r="AI17" s="19"/>
      <c r="AJ17" s="19"/>
      <c r="AK17" s="73">
        <v>1.7</v>
      </c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2"/>
      <c r="BA17" s="12"/>
      <c r="BB17" s="12"/>
      <c r="BC17" s="12"/>
      <c r="BD17" s="11"/>
    </row>
    <row r="18" spans="1:63" ht="204.75" x14ac:dyDescent="0.25">
      <c r="A18" s="15" t="s">
        <v>46</v>
      </c>
      <c r="B18" s="16" t="s">
        <v>32</v>
      </c>
      <c r="C18" s="16" t="s">
        <v>34</v>
      </c>
      <c r="D18" s="16" t="s">
        <v>35</v>
      </c>
      <c r="E18" s="16" t="s">
        <v>47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38</v>
      </c>
      <c r="U18" s="16"/>
      <c r="V18" s="17"/>
      <c r="W18" s="17"/>
      <c r="X18" s="17"/>
      <c r="Y18" s="17"/>
      <c r="Z18" s="18"/>
      <c r="AA18" s="19">
        <v>0.2</v>
      </c>
      <c r="AB18" s="19"/>
      <c r="AC18" s="19"/>
      <c r="AD18" s="19"/>
      <c r="AE18" s="19"/>
      <c r="AF18" s="19"/>
      <c r="AG18" s="19"/>
      <c r="AH18" s="19"/>
      <c r="AI18" s="19"/>
      <c r="AJ18" s="19"/>
      <c r="AK18" s="73">
        <v>0.2</v>
      </c>
      <c r="AL18" s="19"/>
      <c r="AM18" s="19"/>
      <c r="AN18" s="19"/>
      <c r="AO18" s="19"/>
      <c r="AP18" s="19">
        <v>0.2</v>
      </c>
      <c r="AQ18" s="19"/>
      <c r="AR18" s="19"/>
      <c r="AS18" s="19"/>
      <c r="AT18" s="19"/>
      <c r="AU18" s="19"/>
      <c r="AV18" s="19"/>
      <c r="AW18" s="19"/>
      <c r="AX18" s="19"/>
      <c r="AY18" s="19"/>
      <c r="AZ18" s="12"/>
      <c r="BA18" s="12"/>
      <c r="BB18" s="12"/>
      <c r="BC18" s="12"/>
      <c r="BD18" s="11"/>
    </row>
    <row r="19" spans="1:63" ht="130.5" customHeight="1" x14ac:dyDescent="0.25">
      <c r="A19" s="18" t="s">
        <v>48</v>
      </c>
      <c r="B19" s="16" t="s">
        <v>32</v>
      </c>
      <c r="C19" s="16" t="s">
        <v>34</v>
      </c>
      <c r="D19" s="16" t="s">
        <v>35</v>
      </c>
      <c r="E19" s="16" t="s">
        <v>49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41</v>
      </c>
      <c r="U19" s="16"/>
      <c r="V19" s="17"/>
      <c r="W19" s="17"/>
      <c r="X19" s="17"/>
      <c r="Y19" s="17"/>
      <c r="Z19" s="18"/>
      <c r="AA19" s="19">
        <v>3.3</v>
      </c>
      <c r="AB19" s="19"/>
      <c r="AC19" s="19"/>
      <c r="AD19" s="19"/>
      <c r="AE19" s="19"/>
      <c r="AF19" s="19"/>
      <c r="AG19" s="19"/>
      <c r="AH19" s="19"/>
      <c r="AI19" s="19"/>
      <c r="AJ19" s="19"/>
      <c r="AK19" s="73">
        <v>0.8</v>
      </c>
      <c r="AL19" s="19"/>
      <c r="AM19" s="19"/>
      <c r="AN19" s="19"/>
      <c r="AO19" s="19"/>
      <c r="AP19" s="19">
        <v>3.3</v>
      </c>
      <c r="AQ19" s="19"/>
      <c r="AR19" s="19"/>
      <c r="AS19" s="19"/>
      <c r="AT19" s="19"/>
      <c r="AU19" s="19"/>
      <c r="AV19" s="19"/>
      <c r="AW19" s="19"/>
      <c r="AX19" s="19"/>
      <c r="AY19" s="19"/>
      <c r="AZ19" s="12"/>
      <c r="BA19" s="12"/>
      <c r="BB19" s="12"/>
      <c r="BC19" s="12"/>
      <c r="BD19" s="11"/>
    </row>
    <row r="20" spans="1:63" ht="126" x14ac:dyDescent="0.25">
      <c r="A20" s="15" t="s">
        <v>51</v>
      </c>
      <c r="B20" s="16" t="s">
        <v>32</v>
      </c>
      <c r="C20" s="16" t="s">
        <v>34</v>
      </c>
      <c r="D20" s="16" t="s">
        <v>50</v>
      </c>
      <c r="E20" s="16" t="s">
        <v>52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53</v>
      </c>
      <c r="U20" s="16"/>
      <c r="V20" s="17"/>
      <c r="W20" s="17"/>
      <c r="X20" s="17"/>
      <c r="Y20" s="17"/>
      <c r="Z20" s="18"/>
      <c r="AA20" s="19">
        <v>80.599999999999994</v>
      </c>
      <c r="AB20" s="19"/>
      <c r="AC20" s="19"/>
      <c r="AD20" s="19"/>
      <c r="AE20" s="19"/>
      <c r="AF20" s="19"/>
      <c r="AG20" s="19"/>
      <c r="AH20" s="19"/>
      <c r="AI20" s="19"/>
      <c r="AJ20" s="19"/>
      <c r="AK20" s="73">
        <v>80.599999999999994</v>
      </c>
      <c r="AL20" s="19"/>
      <c r="AM20" s="19"/>
      <c r="AN20" s="19"/>
      <c r="AO20" s="19"/>
      <c r="AP20" s="19"/>
      <c r="AQ20" s="19"/>
      <c r="AR20" s="19"/>
      <c r="AS20" s="19"/>
      <c r="AT20" s="19"/>
      <c r="AU20" s="19">
        <v>83.8</v>
      </c>
      <c r="AV20" s="19"/>
      <c r="AW20" s="19"/>
      <c r="AX20" s="19"/>
      <c r="AY20" s="19"/>
      <c r="AZ20" s="12"/>
      <c r="BA20" s="12"/>
      <c r="BB20" s="12"/>
      <c r="BC20" s="12"/>
      <c r="BD20" s="11"/>
    </row>
    <row r="21" spans="1:63" ht="141.75" x14ac:dyDescent="0.25">
      <c r="A21" s="15" t="s">
        <v>54</v>
      </c>
      <c r="B21" s="16" t="s">
        <v>32</v>
      </c>
      <c r="C21" s="16" t="s">
        <v>34</v>
      </c>
      <c r="D21" s="16" t="s">
        <v>50</v>
      </c>
      <c r="E21" s="16" t="s">
        <v>55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53</v>
      </c>
      <c r="U21" s="16"/>
      <c r="V21" s="17"/>
      <c r="W21" s="17"/>
      <c r="X21" s="17"/>
      <c r="Y21" s="17"/>
      <c r="Z21" s="18"/>
      <c r="AA21" s="19">
        <v>73.8</v>
      </c>
      <c r="AB21" s="19"/>
      <c r="AC21" s="19"/>
      <c r="AD21" s="19"/>
      <c r="AE21" s="19"/>
      <c r="AF21" s="19"/>
      <c r="AG21" s="19"/>
      <c r="AH21" s="19"/>
      <c r="AI21" s="19"/>
      <c r="AJ21" s="19"/>
      <c r="AK21" s="73">
        <v>73.8</v>
      </c>
      <c r="AL21" s="19"/>
      <c r="AM21" s="19"/>
      <c r="AN21" s="19"/>
      <c r="AO21" s="19"/>
      <c r="AP21" s="19"/>
      <c r="AQ21" s="19"/>
      <c r="AR21" s="19"/>
      <c r="AS21" s="19"/>
      <c r="AT21" s="19"/>
      <c r="AU21" s="19">
        <v>76.7</v>
      </c>
      <c r="AV21" s="19"/>
      <c r="AW21" s="19"/>
      <c r="AX21" s="19"/>
      <c r="AY21" s="19"/>
      <c r="AZ21" s="12"/>
      <c r="BA21" s="12"/>
      <c r="BB21" s="12"/>
      <c r="BC21" s="12"/>
      <c r="BD21" s="11"/>
      <c r="BG21" s="74">
        <f>AK20+AK21</f>
        <v>154.39999999999998</v>
      </c>
    </row>
    <row r="22" spans="1:63" ht="126" x14ac:dyDescent="0.25">
      <c r="A22" s="18" t="s">
        <v>57</v>
      </c>
      <c r="B22" s="16" t="s">
        <v>32</v>
      </c>
      <c r="C22" s="16" t="s">
        <v>34</v>
      </c>
      <c r="D22" s="16" t="s">
        <v>56</v>
      </c>
      <c r="E22" s="16" t="s">
        <v>58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38</v>
      </c>
      <c r="U22" s="16"/>
      <c r="V22" s="17"/>
      <c r="W22" s="17"/>
      <c r="X22" s="17"/>
      <c r="Y22" s="17"/>
      <c r="Z22" s="18"/>
      <c r="AA22" s="19">
        <v>28</v>
      </c>
      <c r="AB22" s="19"/>
      <c r="AC22" s="19"/>
      <c r="AD22" s="19"/>
      <c r="AE22" s="19"/>
      <c r="AF22" s="19">
        <v>-6.8</v>
      </c>
      <c r="AG22" s="19"/>
      <c r="AH22" s="19"/>
      <c r="AI22" s="19"/>
      <c r="AJ22" s="19"/>
      <c r="AK22" s="73">
        <v>21.2</v>
      </c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2"/>
      <c r="BA22" s="12"/>
      <c r="BB22" s="12"/>
      <c r="BC22" s="12"/>
      <c r="BD22" s="11"/>
    </row>
    <row r="23" spans="1:63" ht="94.5" x14ac:dyDescent="0.25">
      <c r="A23" s="18" t="s">
        <v>59</v>
      </c>
      <c r="B23" s="16" t="s">
        <v>32</v>
      </c>
      <c r="C23" s="16" t="s">
        <v>34</v>
      </c>
      <c r="D23" s="16" t="s">
        <v>56</v>
      </c>
      <c r="E23" s="16" t="s">
        <v>60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38</v>
      </c>
      <c r="U23" s="16"/>
      <c r="V23" s="17"/>
      <c r="W23" s="17"/>
      <c r="X23" s="17"/>
      <c r="Y23" s="17"/>
      <c r="Z23" s="18"/>
      <c r="AA23" s="19">
        <v>39.6</v>
      </c>
      <c r="AB23" s="19"/>
      <c r="AC23" s="19"/>
      <c r="AD23" s="19"/>
      <c r="AE23" s="19"/>
      <c r="AF23" s="19">
        <v>-16.399999999999999</v>
      </c>
      <c r="AG23" s="19"/>
      <c r="AH23" s="19"/>
      <c r="AI23" s="19"/>
      <c r="AJ23" s="19"/>
      <c r="AK23" s="73">
        <v>23.2</v>
      </c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2"/>
      <c r="BA23" s="12"/>
      <c r="BB23" s="12"/>
      <c r="BC23" s="12"/>
      <c r="BD23" s="11"/>
    </row>
    <row r="24" spans="1:63" ht="78.75" x14ac:dyDescent="0.25">
      <c r="A24" s="18" t="s">
        <v>61</v>
      </c>
      <c r="B24" s="16" t="s">
        <v>32</v>
      </c>
      <c r="C24" s="16" t="s">
        <v>34</v>
      </c>
      <c r="D24" s="16" t="s">
        <v>56</v>
      </c>
      <c r="E24" s="16" t="s">
        <v>60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45</v>
      </c>
      <c r="U24" s="16"/>
      <c r="V24" s="17"/>
      <c r="W24" s="17"/>
      <c r="X24" s="17"/>
      <c r="Y24" s="17"/>
      <c r="Z24" s="18"/>
      <c r="AA24" s="19">
        <v>28</v>
      </c>
      <c r="AB24" s="19"/>
      <c r="AC24" s="19"/>
      <c r="AD24" s="19"/>
      <c r="AE24" s="19"/>
      <c r="AF24" s="19">
        <v>42.5</v>
      </c>
      <c r="AG24" s="19"/>
      <c r="AH24" s="19"/>
      <c r="AI24" s="19"/>
      <c r="AJ24" s="19"/>
      <c r="AK24" s="73">
        <v>70.5</v>
      </c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2"/>
      <c r="BA24" s="12"/>
      <c r="BB24" s="12"/>
      <c r="BC24" s="12"/>
      <c r="BD24" s="11"/>
      <c r="BG24" s="74"/>
      <c r="BK24" s="74"/>
    </row>
    <row r="25" spans="1:63" ht="110.25" hidden="1" x14ac:dyDescent="0.25">
      <c r="A25" s="18" t="s">
        <v>62</v>
      </c>
      <c r="B25" s="16" t="s">
        <v>32</v>
      </c>
      <c r="C25" s="16" t="s">
        <v>34</v>
      </c>
      <c r="D25" s="16" t="s">
        <v>56</v>
      </c>
      <c r="E25" s="16" t="s">
        <v>63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64</v>
      </c>
      <c r="U25" s="16"/>
      <c r="V25" s="17"/>
      <c r="W25" s="17"/>
      <c r="X25" s="17"/>
      <c r="Y25" s="17"/>
      <c r="Z25" s="18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73"/>
      <c r="AL25" s="19"/>
      <c r="AM25" s="19"/>
      <c r="AN25" s="19"/>
      <c r="AO25" s="19"/>
      <c r="AP25" s="19">
        <v>265.60000000000002</v>
      </c>
      <c r="AQ25" s="19"/>
      <c r="AR25" s="19"/>
      <c r="AS25" s="19"/>
      <c r="AT25" s="19"/>
      <c r="AU25" s="19"/>
      <c r="AV25" s="19"/>
      <c r="AW25" s="19"/>
      <c r="AX25" s="19"/>
      <c r="AY25" s="19"/>
      <c r="AZ25" s="12"/>
      <c r="BA25" s="12"/>
      <c r="BB25" s="12"/>
      <c r="BC25" s="12"/>
      <c r="BD25" s="11"/>
    </row>
    <row r="26" spans="1:63" ht="124.5" customHeight="1" x14ac:dyDescent="0.25">
      <c r="A26" s="18" t="s">
        <v>65</v>
      </c>
      <c r="B26" s="16" t="s">
        <v>32</v>
      </c>
      <c r="C26" s="16" t="s">
        <v>34</v>
      </c>
      <c r="D26" s="16" t="s">
        <v>56</v>
      </c>
      <c r="E26" s="16" t="s">
        <v>66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38</v>
      </c>
      <c r="U26" s="16"/>
      <c r="V26" s="17"/>
      <c r="W26" s="17"/>
      <c r="X26" s="17"/>
      <c r="Y26" s="17"/>
      <c r="Z26" s="18"/>
      <c r="AA26" s="19"/>
      <c r="AB26" s="19"/>
      <c r="AC26" s="19"/>
      <c r="AD26" s="19"/>
      <c r="AE26" s="19"/>
      <c r="AF26" s="19">
        <v>164.8</v>
      </c>
      <c r="AG26" s="19"/>
      <c r="AH26" s="19"/>
      <c r="AI26" s="19"/>
      <c r="AJ26" s="19"/>
      <c r="AK26" s="73">
        <v>164.8</v>
      </c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2"/>
      <c r="BA26" s="12"/>
      <c r="BB26" s="12"/>
      <c r="BC26" s="12"/>
      <c r="BD26" s="11"/>
    </row>
    <row r="27" spans="1:63" ht="94.5" x14ac:dyDescent="0.25">
      <c r="A27" s="18" t="s">
        <v>67</v>
      </c>
      <c r="B27" s="16" t="s">
        <v>32</v>
      </c>
      <c r="C27" s="16" t="s">
        <v>34</v>
      </c>
      <c r="D27" s="16" t="s">
        <v>56</v>
      </c>
      <c r="E27" s="16" t="s">
        <v>66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68</v>
      </c>
      <c r="U27" s="16"/>
      <c r="V27" s="17"/>
      <c r="W27" s="17"/>
      <c r="X27" s="17"/>
      <c r="Y27" s="17"/>
      <c r="Z27" s="18"/>
      <c r="AA27" s="19"/>
      <c r="AB27" s="19"/>
      <c r="AC27" s="19"/>
      <c r="AD27" s="19"/>
      <c r="AE27" s="19"/>
      <c r="AF27" s="19">
        <v>20</v>
      </c>
      <c r="AG27" s="19"/>
      <c r="AH27" s="19"/>
      <c r="AI27" s="19"/>
      <c r="AJ27" s="19"/>
      <c r="AK27" s="73">
        <v>20</v>
      </c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2"/>
      <c r="BA27" s="12"/>
      <c r="BB27" s="12"/>
      <c r="BC27" s="12"/>
      <c r="BD27" s="11"/>
    </row>
    <row r="28" spans="1:63" ht="126" x14ac:dyDescent="0.25">
      <c r="A28" s="15" t="s">
        <v>71</v>
      </c>
      <c r="B28" s="16" t="s">
        <v>32</v>
      </c>
      <c r="C28" s="16" t="s">
        <v>69</v>
      </c>
      <c r="D28" s="16" t="s">
        <v>70</v>
      </c>
      <c r="E28" s="16" t="s">
        <v>72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41</v>
      </c>
      <c r="U28" s="16"/>
      <c r="V28" s="17"/>
      <c r="W28" s="17"/>
      <c r="X28" s="17"/>
      <c r="Y28" s="17"/>
      <c r="Z28" s="18"/>
      <c r="AA28" s="19">
        <v>225.4</v>
      </c>
      <c r="AB28" s="19"/>
      <c r="AC28" s="19"/>
      <c r="AD28" s="19"/>
      <c r="AE28" s="19"/>
      <c r="AF28" s="19">
        <v>28.6</v>
      </c>
      <c r="AG28" s="19"/>
      <c r="AH28" s="19"/>
      <c r="AI28" s="19"/>
      <c r="AJ28" s="19"/>
      <c r="AK28" s="73">
        <v>254</v>
      </c>
      <c r="AL28" s="19"/>
      <c r="AM28" s="19"/>
      <c r="AN28" s="19"/>
      <c r="AO28" s="19"/>
      <c r="AP28" s="19">
        <v>225.4</v>
      </c>
      <c r="AQ28" s="19"/>
      <c r="AR28" s="19"/>
      <c r="AS28" s="19"/>
      <c r="AT28" s="19"/>
      <c r="AU28" s="19"/>
      <c r="AV28" s="19"/>
      <c r="AW28" s="19"/>
      <c r="AX28" s="19"/>
      <c r="AY28" s="19"/>
      <c r="AZ28" s="12"/>
      <c r="BA28" s="12"/>
      <c r="BB28" s="12"/>
      <c r="BC28" s="12"/>
      <c r="BD28" s="11"/>
    </row>
    <row r="29" spans="1:63" ht="126" x14ac:dyDescent="0.25">
      <c r="A29" s="15" t="s">
        <v>73</v>
      </c>
      <c r="B29" s="16" t="s">
        <v>32</v>
      </c>
      <c r="C29" s="16" t="s">
        <v>69</v>
      </c>
      <c r="D29" s="16" t="s">
        <v>70</v>
      </c>
      <c r="E29" s="16" t="s">
        <v>72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38</v>
      </c>
      <c r="U29" s="16"/>
      <c r="V29" s="17"/>
      <c r="W29" s="17"/>
      <c r="X29" s="17"/>
      <c r="Y29" s="17"/>
      <c r="Z29" s="18"/>
      <c r="AA29" s="19">
        <v>16.3</v>
      </c>
      <c r="AB29" s="19"/>
      <c r="AC29" s="19"/>
      <c r="AD29" s="19"/>
      <c r="AE29" s="19"/>
      <c r="AF29" s="19">
        <v>-14.9</v>
      </c>
      <c r="AG29" s="19"/>
      <c r="AH29" s="19"/>
      <c r="AI29" s="19"/>
      <c r="AJ29" s="19"/>
      <c r="AK29" s="73">
        <v>1.4</v>
      </c>
      <c r="AL29" s="19"/>
      <c r="AM29" s="19"/>
      <c r="AN29" s="19"/>
      <c r="AO29" s="19"/>
      <c r="AP29" s="19">
        <v>23.9</v>
      </c>
      <c r="AQ29" s="19"/>
      <c r="AR29" s="19"/>
      <c r="AS29" s="19"/>
      <c r="AT29" s="19"/>
      <c r="AU29" s="19"/>
      <c r="AV29" s="19"/>
      <c r="AW29" s="19"/>
      <c r="AX29" s="19"/>
      <c r="AY29" s="19"/>
      <c r="AZ29" s="12"/>
      <c r="BA29" s="12"/>
      <c r="BB29" s="12"/>
      <c r="BC29" s="12"/>
      <c r="BD29" s="11"/>
    </row>
    <row r="30" spans="1:63" ht="204.75" x14ac:dyDescent="0.25">
      <c r="A30" s="15" t="s">
        <v>75</v>
      </c>
      <c r="B30" s="16" t="s">
        <v>32</v>
      </c>
      <c r="C30" s="16" t="s">
        <v>70</v>
      </c>
      <c r="D30" s="16" t="s">
        <v>74</v>
      </c>
      <c r="E30" s="16" t="s">
        <v>76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41</v>
      </c>
      <c r="U30" s="16"/>
      <c r="V30" s="17"/>
      <c r="W30" s="17"/>
      <c r="X30" s="17"/>
      <c r="Y30" s="17"/>
      <c r="Z30" s="18"/>
      <c r="AA30" s="19">
        <v>23</v>
      </c>
      <c r="AB30" s="19"/>
      <c r="AC30" s="19"/>
      <c r="AD30" s="19"/>
      <c r="AE30" s="19"/>
      <c r="AF30" s="19">
        <v>-17.3</v>
      </c>
      <c r="AG30" s="19"/>
      <c r="AH30" s="19"/>
      <c r="AI30" s="19"/>
      <c r="AJ30" s="19"/>
      <c r="AK30" s="73">
        <v>5.7</v>
      </c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2"/>
      <c r="BA30" s="12"/>
      <c r="BB30" s="12"/>
      <c r="BC30" s="12"/>
      <c r="BD30" s="11"/>
      <c r="BG30" s="74"/>
    </row>
    <row r="31" spans="1:63" ht="204.75" x14ac:dyDescent="0.25">
      <c r="A31" s="15" t="s">
        <v>77</v>
      </c>
      <c r="B31" s="16" t="s">
        <v>32</v>
      </c>
      <c r="C31" s="16" t="s">
        <v>70</v>
      </c>
      <c r="D31" s="16" t="s">
        <v>74</v>
      </c>
      <c r="E31" s="16" t="s">
        <v>76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38</v>
      </c>
      <c r="U31" s="16"/>
      <c r="V31" s="17"/>
      <c r="W31" s="17"/>
      <c r="X31" s="17"/>
      <c r="Y31" s="17"/>
      <c r="Z31" s="18"/>
      <c r="AA31" s="19">
        <v>254.7</v>
      </c>
      <c r="AB31" s="19"/>
      <c r="AC31" s="19"/>
      <c r="AD31" s="19"/>
      <c r="AE31" s="19"/>
      <c r="AF31" s="19">
        <v>-34.200000000000003</v>
      </c>
      <c r="AG31" s="19"/>
      <c r="AH31" s="19"/>
      <c r="AI31" s="19"/>
      <c r="AJ31" s="19"/>
      <c r="AK31" s="73">
        <v>220.6</v>
      </c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2"/>
      <c r="BA31" s="12"/>
      <c r="BB31" s="12"/>
      <c r="BC31" s="12"/>
      <c r="BD31" s="11"/>
    </row>
    <row r="32" spans="1:63" ht="220.5" x14ac:dyDescent="0.25">
      <c r="A32" s="15" t="s">
        <v>78</v>
      </c>
      <c r="B32" s="16" t="s">
        <v>32</v>
      </c>
      <c r="C32" s="16" t="s">
        <v>70</v>
      </c>
      <c r="D32" s="16" t="s">
        <v>74</v>
      </c>
      <c r="E32" s="16" t="s">
        <v>79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 t="s">
        <v>53</v>
      </c>
      <c r="U32" s="16"/>
      <c r="V32" s="17"/>
      <c r="W32" s="17"/>
      <c r="X32" s="17"/>
      <c r="Y32" s="17"/>
      <c r="Z32" s="18"/>
      <c r="AA32" s="19">
        <v>19.399999999999999</v>
      </c>
      <c r="AB32" s="19"/>
      <c r="AC32" s="19"/>
      <c r="AD32" s="19"/>
      <c r="AE32" s="19"/>
      <c r="AF32" s="19"/>
      <c r="AG32" s="19"/>
      <c r="AH32" s="19"/>
      <c r="AI32" s="19"/>
      <c r="AJ32" s="19"/>
      <c r="AK32" s="73">
        <v>19.399999999999999</v>
      </c>
      <c r="AL32" s="19"/>
      <c r="AM32" s="19"/>
      <c r="AN32" s="19"/>
      <c r="AO32" s="19"/>
      <c r="AP32" s="19"/>
      <c r="AQ32" s="19"/>
      <c r="AR32" s="19"/>
      <c r="AS32" s="19"/>
      <c r="AT32" s="19"/>
      <c r="AU32" s="19">
        <v>20.8</v>
      </c>
      <c r="AV32" s="19"/>
      <c r="AW32" s="19"/>
      <c r="AX32" s="19"/>
      <c r="AY32" s="19"/>
      <c r="AZ32" s="12"/>
      <c r="BA32" s="12"/>
      <c r="BB32" s="12"/>
      <c r="BC32" s="12"/>
      <c r="BD32" s="11"/>
    </row>
    <row r="33" spans="1:62" ht="173.25" x14ac:dyDescent="0.25">
      <c r="A33" s="15" t="s">
        <v>81</v>
      </c>
      <c r="B33" s="16" t="s">
        <v>32</v>
      </c>
      <c r="C33" s="16" t="s">
        <v>70</v>
      </c>
      <c r="D33" s="16" t="s">
        <v>80</v>
      </c>
      <c r="E33" s="16" t="s">
        <v>82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 t="s">
        <v>38</v>
      </c>
      <c r="U33" s="16"/>
      <c r="V33" s="17"/>
      <c r="W33" s="17"/>
      <c r="X33" s="17"/>
      <c r="Y33" s="17"/>
      <c r="Z33" s="18"/>
      <c r="AA33" s="19">
        <v>1.5</v>
      </c>
      <c r="AB33" s="19"/>
      <c r="AC33" s="19"/>
      <c r="AD33" s="19"/>
      <c r="AE33" s="19"/>
      <c r="AF33" s="19"/>
      <c r="AG33" s="19"/>
      <c r="AH33" s="19"/>
      <c r="AI33" s="19"/>
      <c r="AJ33" s="19"/>
      <c r="AK33" s="73">
        <v>1.5</v>
      </c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2"/>
      <c r="BA33" s="12"/>
      <c r="BB33" s="12"/>
      <c r="BC33" s="12"/>
      <c r="BD33" s="11"/>
    </row>
    <row r="34" spans="1:62" ht="146.25" customHeight="1" x14ac:dyDescent="0.25">
      <c r="A34" s="15" t="s">
        <v>83</v>
      </c>
      <c r="B34" s="16" t="s">
        <v>32</v>
      </c>
      <c r="C34" s="16" t="s">
        <v>35</v>
      </c>
      <c r="D34" s="16" t="s">
        <v>50</v>
      </c>
      <c r="E34" s="16" t="s">
        <v>84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 t="s">
        <v>38</v>
      </c>
      <c r="U34" s="16"/>
      <c r="V34" s="17"/>
      <c r="W34" s="17"/>
      <c r="X34" s="17"/>
      <c r="Y34" s="17"/>
      <c r="Z34" s="18"/>
      <c r="AA34" s="19"/>
      <c r="AB34" s="19"/>
      <c r="AC34" s="19"/>
      <c r="AD34" s="19"/>
      <c r="AE34" s="19"/>
      <c r="AF34" s="19">
        <v>13.9</v>
      </c>
      <c r="AG34" s="19"/>
      <c r="AH34" s="19"/>
      <c r="AI34" s="19"/>
      <c r="AJ34" s="19"/>
      <c r="AK34" s="73">
        <v>13.9</v>
      </c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2"/>
      <c r="BA34" s="12"/>
      <c r="BB34" s="12"/>
      <c r="BC34" s="12"/>
      <c r="BD34" s="11"/>
    </row>
    <row r="35" spans="1:62" ht="157.5" x14ac:dyDescent="0.25">
      <c r="A35" s="15" t="s">
        <v>86</v>
      </c>
      <c r="B35" s="16" t="s">
        <v>32</v>
      </c>
      <c r="C35" s="16" t="s">
        <v>35</v>
      </c>
      <c r="D35" s="16" t="s">
        <v>85</v>
      </c>
      <c r="E35" s="16" t="s">
        <v>87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 t="s">
        <v>38</v>
      </c>
      <c r="U35" s="16"/>
      <c r="V35" s="17"/>
      <c r="W35" s="17"/>
      <c r="X35" s="17"/>
      <c r="Y35" s="17"/>
      <c r="Z35" s="18"/>
      <c r="AA35" s="19">
        <v>30</v>
      </c>
      <c r="AB35" s="19"/>
      <c r="AC35" s="19"/>
      <c r="AD35" s="19"/>
      <c r="AE35" s="19"/>
      <c r="AF35" s="19">
        <v>-5.5</v>
      </c>
      <c r="AG35" s="19"/>
      <c r="AH35" s="19"/>
      <c r="AI35" s="19"/>
      <c r="AJ35" s="19"/>
      <c r="AK35" s="73">
        <v>24.5</v>
      </c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2"/>
      <c r="BA35" s="12"/>
      <c r="BB35" s="12"/>
      <c r="BC35" s="12"/>
      <c r="BD35" s="11"/>
    </row>
    <row r="36" spans="1:62" ht="220.5" x14ac:dyDescent="0.25">
      <c r="A36" s="15" t="s">
        <v>89</v>
      </c>
      <c r="B36" s="16" t="s">
        <v>32</v>
      </c>
      <c r="C36" s="16" t="s">
        <v>88</v>
      </c>
      <c r="D36" s="16" t="s">
        <v>34</v>
      </c>
      <c r="E36" s="16" t="s">
        <v>90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 t="s">
        <v>38</v>
      </c>
      <c r="U36" s="16"/>
      <c r="V36" s="17"/>
      <c r="W36" s="17"/>
      <c r="X36" s="17"/>
      <c r="Y36" s="17"/>
      <c r="Z36" s="18"/>
      <c r="AA36" s="19">
        <v>9</v>
      </c>
      <c r="AB36" s="19"/>
      <c r="AC36" s="19"/>
      <c r="AD36" s="19"/>
      <c r="AE36" s="19"/>
      <c r="AF36" s="19"/>
      <c r="AG36" s="19"/>
      <c r="AH36" s="19"/>
      <c r="AI36" s="19"/>
      <c r="AJ36" s="19"/>
      <c r="AK36" s="73">
        <v>9</v>
      </c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2"/>
      <c r="BA36" s="12"/>
      <c r="BB36" s="12"/>
      <c r="BC36" s="12"/>
      <c r="BD36" s="11"/>
    </row>
    <row r="37" spans="1:62" ht="216.75" customHeight="1" x14ac:dyDescent="0.25">
      <c r="A37" s="15" t="s">
        <v>91</v>
      </c>
      <c r="B37" s="16" t="s">
        <v>32</v>
      </c>
      <c r="C37" s="16" t="s">
        <v>88</v>
      </c>
      <c r="D37" s="16" t="s">
        <v>69</v>
      </c>
      <c r="E37" s="16" t="s">
        <v>92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 t="s">
        <v>38</v>
      </c>
      <c r="U37" s="16"/>
      <c r="V37" s="17"/>
      <c r="W37" s="17"/>
      <c r="X37" s="17"/>
      <c r="Y37" s="17"/>
      <c r="Z37" s="18"/>
      <c r="AA37" s="19"/>
      <c r="AB37" s="19"/>
      <c r="AC37" s="19"/>
      <c r="AD37" s="19"/>
      <c r="AE37" s="19"/>
      <c r="AF37" s="19">
        <v>85.1</v>
      </c>
      <c r="AG37" s="19"/>
      <c r="AH37" s="19"/>
      <c r="AI37" s="19"/>
      <c r="AJ37" s="19"/>
      <c r="AK37" s="73">
        <v>85.1</v>
      </c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2"/>
      <c r="BA37" s="12"/>
      <c r="BB37" s="12"/>
      <c r="BC37" s="12"/>
      <c r="BD37" s="11"/>
      <c r="BG37" s="74"/>
    </row>
    <row r="38" spans="1:62" ht="189" x14ac:dyDescent="0.25">
      <c r="A38" s="15" t="s">
        <v>93</v>
      </c>
      <c r="B38" s="16" t="s">
        <v>32</v>
      </c>
      <c r="C38" s="16" t="s">
        <v>88</v>
      </c>
      <c r="D38" s="16" t="s">
        <v>69</v>
      </c>
      <c r="E38" s="16" t="s">
        <v>94</v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 t="s">
        <v>95</v>
      </c>
      <c r="U38" s="16"/>
      <c r="V38" s="17"/>
      <c r="W38" s="17"/>
      <c r="X38" s="17"/>
      <c r="Y38" s="17"/>
      <c r="Z38" s="18"/>
      <c r="AA38" s="19">
        <v>4809.8999999999996</v>
      </c>
      <c r="AB38" s="19"/>
      <c r="AC38" s="19"/>
      <c r="AD38" s="19"/>
      <c r="AE38" s="19"/>
      <c r="AF38" s="19">
        <v>-63.3</v>
      </c>
      <c r="AG38" s="19"/>
      <c r="AH38" s="19"/>
      <c r="AI38" s="19"/>
      <c r="AJ38" s="19">
        <v>240.5</v>
      </c>
      <c r="AK38" s="73">
        <v>4746.5</v>
      </c>
      <c r="AL38" s="19"/>
      <c r="AM38" s="19"/>
      <c r="AN38" s="19"/>
      <c r="AO38" s="19">
        <v>240.5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2"/>
      <c r="BA38" s="12"/>
      <c r="BB38" s="12"/>
      <c r="BC38" s="12"/>
      <c r="BD38" s="11"/>
    </row>
    <row r="39" spans="1:62" ht="141.75" x14ac:dyDescent="0.25">
      <c r="A39" s="15" t="s">
        <v>96</v>
      </c>
      <c r="B39" s="16" t="s">
        <v>32</v>
      </c>
      <c r="C39" s="16" t="s">
        <v>88</v>
      </c>
      <c r="D39" s="16" t="s">
        <v>70</v>
      </c>
      <c r="E39" s="16" t="s">
        <v>97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 t="s">
        <v>38</v>
      </c>
      <c r="U39" s="16"/>
      <c r="V39" s="17"/>
      <c r="W39" s="17"/>
      <c r="X39" s="17"/>
      <c r="Y39" s="17"/>
      <c r="Z39" s="18"/>
      <c r="AA39" s="19">
        <v>864.5</v>
      </c>
      <c r="AB39" s="19"/>
      <c r="AC39" s="19"/>
      <c r="AD39" s="19"/>
      <c r="AE39" s="19"/>
      <c r="AF39" s="19">
        <v>-232.9</v>
      </c>
      <c r="AG39" s="19"/>
      <c r="AH39" s="19"/>
      <c r="AI39" s="19"/>
      <c r="AJ39" s="19"/>
      <c r="AK39" s="73">
        <v>604.70000000000005</v>
      </c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2"/>
      <c r="BA39" s="12"/>
      <c r="BB39" s="12"/>
      <c r="BC39" s="12"/>
      <c r="BD39" s="11"/>
    </row>
    <row r="40" spans="1:62" ht="141.75" x14ac:dyDescent="0.25">
      <c r="A40" s="15" t="s">
        <v>98</v>
      </c>
      <c r="B40" s="16" t="s">
        <v>32</v>
      </c>
      <c r="C40" s="16" t="s">
        <v>88</v>
      </c>
      <c r="D40" s="16" t="s">
        <v>70</v>
      </c>
      <c r="E40" s="16" t="s">
        <v>99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 t="s">
        <v>38</v>
      </c>
      <c r="U40" s="16"/>
      <c r="V40" s="17"/>
      <c r="W40" s="17"/>
      <c r="X40" s="17"/>
      <c r="Y40" s="17"/>
      <c r="Z40" s="18"/>
      <c r="AA40" s="19">
        <v>400.3</v>
      </c>
      <c r="AB40" s="19"/>
      <c r="AC40" s="19"/>
      <c r="AD40" s="19"/>
      <c r="AE40" s="19"/>
      <c r="AF40" s="19">
        <v>762</v>
      </c>
      <c r="AG40" s="19"/>
      <c r="AH40" s="19"/>
      <c r="AI40" s="19"/>
      <c r="AJ40" s="19"/>
      <c r="AK40" s="73">
        <v>1162.3</v>
      </c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2"/>
      <c r="BA40" s="12"/>
      <c r="BB40" s="12"/>
      <c r="BC40" s="12"/>
      <c r="BD40" s="11"/>
      <c r="BJ40" s="74"/>
    </row>
    <row r="41" spans="1:62" ht="141.75" x14ac:dyDescent="0.25">
      <c r="A41" s="15" t="s">
        <v>100</v>
      </c>
      <c r="B41" s="16" t="s">
        <v>32</v>
      </c>
      <c r="C41" s="16" t="s">
        <v>88</v>
      </c>
      <c r="D41" s="16" t="s">
        <v>70</v>
      </c>
      <c r="E41" s="16" t="s">
        <v>101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 t="s">
        <v>38</v>
      </c>
      <c r="U41" s="16"/>
      <c r="V41" s="17"/>
      <c r="W41" s="17"/>
      <c r="X41" s="17"/>
      <c r="Y41" s="17"/>
      <c r="Z41" s="18"/>
      <c r="AA41" s="19">
        <v>300</v>
      </c>
      <c r="AB41" s="19"/>
      <c r="AC41" s="19"/>
      <c r="AD41" s="19"/>
      <c r="AE41" s="19"/>
      <c r="AF41" s="19">
        <v>41.2</v>
      </c>
      <c r="AG41" s="19"/>
      <c r="AH41" s="19"/>
      <c r="AI41" s="19"/>
      <c r="AJ41" s="19"/>
      <c r="AK41" s="73">
        <v>341.2</v>
      </c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2"/>
      <c r="BA41" s="12"/>
      <c r="BB41" s="12"/>
      <c r="BC41" s="12"/>
      <c r="BD41" s="11"/>
    </row>
    <row r="42" spans="1:62" ht="141.75" x14ac:dyDescent="0.25">
      <c r="A42" s="15" t="s">
        <v>102</v>
      </c>
      <c r="B42" s="16" t="s">
        <v>32</v>
      </c>
      <c r="C42" s="16" t="s">
        <v>88</v>
      </c>
      <c r="D42" s="16" t="s">
        <v>70</v>
      </c>
      <c r="E42" s="16" t="s">
        <v>103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 t="s">
        <v>38</v>
      </c>
      <c r="U42" s="16"/>
      <c r="V42" s="17"/>
      <c r="W42" s="17"/>
      <c r="X42" s="17"/>
      <c r="Y42" s="17"/>
      <c r="Z42" s="18"/>
      <c r="AA42" s="19"/>
      <c r="AB42" s="19"/>
      <c r="AC42" s="19"/>
      <c r="AD42" s="19"/>
      <c r="AE42" s="19"/>
      <c r="AF42" s="19">
        <v>120</v>
      </c>
      <c r="AG42" s="19"/>
      <c r="AH42" s="19"/>
      <c r="AI42" s="19"/>
      <c r="AJ42" s="19"/>
      <c r="AK42" s="73">
        <v>120</v>
      </c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2"/>
      <c r="BA42" s="12"/>
      <c r="BB42" s="12"/>
      <c r="BC42" s="12"/>
      <c r="BD42" s="11"/>
    </row>
    <row r="43" spans="1:62" ht="173.25" x14ac:dyDescent="0.25">
      <c r="A43" s="15" t="s">
        <v>104</v>
      </c>
      <c r="B43" s="16" t="s">
        <v>32</v>
      </c>
      <c r="C43" s="16" t="s">
        <v>88</v>
      </c>
      <c r="D43" s="16" t="s">
        <v>70</v>
      </c>
      <c r="E43" s="16" t="s">
        <v>105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 t="s">
        <v>38</v>
      </c>
      <c r="U43" s="16"/>
      <c r="V43" s="17"/>
      <c r="W43" s="17"/>
      <c r="X43" s="17"/>
      <c r="Y43" s="17"/>
      <c r="Z43" s="18"/>
      <c r="AA43" s="19"/>
      <c r="AB43" s="19"/>
      <c r="AC43" s="19"/>
      <c r="AD43" s="19"/>
      <c r="AE43" s="19"/>
      <c r="AF43" s="19">
        <v>200</v>
      </c>
      <c r="AG43" s="19"/>
      <c r="AH43" s="19"/>
      <c r="AI43" s="19"/>
      <c r="AJ43" s="19"/>
      <c r="AK43" s="73">
        <v>165</v>
      </c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2"/>
      <c r="BA43" s="12"/>
      <c r="BB43" s="12"/>
      <c r="BC43" s="12"/>
      <c r="BD43" s="11"/>
    </row>
    <row r="44" spans="1:62" ht="173.25" x14ac:dyDescent="0.25">
      <c r="A44" s="15" t="s">
        <v>106</v>
      </c>
      <c r="B44" s="16" t="s">
        <v>32</v>
      </c>
      <c r="C44" s="16" t="s">
        <v>88</v>
      </c>
      <c r="D44" s="16" t="s">
        <v>70</v>
      </c>
      <c r="E44" s="16" t="s">
        <v>107</v>
      </c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 t="s">
        <v>38</v>
      </c>
      <c r="U44" s="16"/>
      <c r="V44" s="17"/>
      <c r="W44" s="17"/>
      <c r="X44" s="17"/>
      <c r="Y44" s="17"/>
      <c r="Z44" s="18"/>
      <c r="AA44" s="19"/>
      <c r="AB44" s="19"/>
      <c r="AC44" s="19"/>
      <c r="AD44" s="19"/>
      <c r="AE44" s="19"/>
      <c r="AF44" s="19">
        <v>350</v>
      </c>
      <c r="AG44" s="19"/>
      <c r="AH44" s="19"/>
      <c r="AI44" s="19"/>
      <c r="AJ44" s="19"/>
      <c r="AK44" s="73">
        <v>349.4</v>
      </c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2"/>
      <c r="BA44" s="12"/>
      <c r="BB44" s="12"/>
      <c r="BC44" s="12"/>
      <c r="BD44" s="11"/>
    </row>
    <row r="45" spans="1:62" ht="157.5" x14ac:dyDescent="0.25">
      <c r="A45" s="15" t="s">
        <v>36</v>
      </c>
      <c r="B45" s="16" t="s">
        <v>32</v>
      </c>
      <c r="C45" s="16" t="s">
        <v>88</v>
      </c>
      <c r="D45" s="16" t="s">
        <v>70</v>
      </c>
      <c r="E45" s="16" t="s">
        <v>37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 t="s">
        <v>38</v>
      </c>
      <c r="U45" s="16"/>
      <c r="V45" s="17"/>
      <c r="W45" s="17"/>
      <c r="X45" s="17"/>
      <c r="Y45" s="17"/>
      <c r="Z45" s="18"/>
      <c r="AA45" s="19">
        <v>20</v>
      </c>
      <c r="AB45" s="19"/>
      <c r="AC45" s="19"/>
      <c r="AD45" s="19"/>
      <c r="AE45" s="19"/>
      <c r="AF45" s="19"/>
      <c r="AG45" s="19"/>
      <c r="AH45" s="19"/>
      <c r="AI45" s="19"/>
      <c r="AJ45" s="19"/>
      <c r="AK45" s="73">
        <v>20</v>
      </c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2"/>
      <c r="BA45" s="12"/>
      <c r="BB45" s="12"/>
      <c r="BC45" s="12"/>
      <c r="BD45" s="11"/>
    </row>
    <row r="46" spans="1:62" ht="94.5" x14ac:dyDescent="0.25">
      <c r="A46" s="18" t="s">
        <v>59</v>
      </c>
      <c r="B46" s="16" t="s">
        <v>32</v>
      </c>
      <c r="C46" s="16" t="s">
        <v>108</v>
      </c>
      <c r="D46" s="16" t="s">
        <v>88</v>
      </c>
      <c r="E46" s="16" t="s">
        <v>60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 t="s">
        <v>38</v>
      </c>
      <c r="U46" s="16"/>
      <c r="V46" s="17"/>
      <c r="W46" s="17"/>
      <c r="X46" s="17"/>
      <c r="Y46" s="17"/>
      <c r="Z46" s="18"/>
      <c r="AA46" s="19"/>
      <c r="AB46" s="19"/>
      <c r="AC46" s="19"/>
      <c r="AD46" s="19"/>
      <c r="AE46" s="19"/>
      <c r="AF46" s="19">
        <v>2</v>
      </c>
      <c r="AG46" s="19"/>
      <c r="AH46" s="19"/>
      <c r="AI46" s="19"/>
      <c r="AJ46" s="19"/>
      <c r="AK46" s="73">
        <v>2</v>
      </c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2"/>
      <c r="BA46" s="12"/>
      <c r="BB46" s="12"/>
      <c r="BC46" s="12"/>
      <c r="BD46" s="11"/>
    </row>
    <row r="47" spans="1:62" ht="189" x14ac:dyDescent="0.25">
      <c r="A47" s="15" t="s">
        <v>109</v>
      </c>
      <c r="B47" s="16" t="s">
        <v>32</v>
      </c>
      <c r="C47" s="16" t="s">
        <v>108</v>
      </c>
      <c r="D47" s="16" t="s">
        <v>108</v>
      </c>
      <c r="E47" s="16" t="s">
        <v>110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 t="s">
        <v>38</v>
      </c>
      <c r="U47" s="16"/>
      <c r="V47" s="17"/>
      <c r="W47" s="17"/>
      <c r="X47" s="17"/>
      <c r="Y47" s="17"/>
      <c r="Z47" s="18"/>
      <c r="AA47" s="19">
        <v>1</v>
      </c>
      <c r="AB47" s="19"/>
      <c r="AC47" s="19"/>
      <c r="AD47" s="19"/>
      <c r="AE47" s="19"/>
      <c r="AF47" s="19"/>
      <c r="AG47" s="19"/>
      <c r="AH47" s="19"/>
      <c r="AI47" s="19"/>
      <c r="AJ47" s="19"/>
      <c r="AK47" s="73">
        <v>1</v>
      </c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2"/>
      <c r="BA47" s="12"/>
      <c r="BB47" s="12"/>
      <c r="BC47" s="12"/>
      <c r="BD47" s="11"/>
    </row>
    <row r="48" spans="1:62" ht="141.75" x14ac:dyDescent="0.25">
      <c r="A48" s="15" t="s">
        <v>171</v>
      </c>
      <c r="B48" s="16" t="s">
        <v>32</v>
      </c>
      <c r="C48" s="16" t="s">
        <v>111</v>
      </c>
      <c r="D48" s="16" t="s">
        <v>34</v>
      </c>
      <c r="E48" s="16" t="s">
        <v>112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 t="s">
        <v>113</v>
      </c>
      <c r="U48" s="16"/>
      <c r="V48" s="17"/>
      <c r="W48" s="17"/>
      <c r="X48" s="17"/>
      <c r="Y48" s="17"/>
      <c r="Z48" s="18"/>
      <c r="AA48" s="19">
        <v>3538.7</v>
      </c>
      <c r="AB48" s="19"/>
      <c r="AC48" s="19"/>
      <c r="AD48" s="19"/>
      <c r="AE48" s="19"/>
      <c r="AF48" s="19">
        <v>253</v>
      </c>
      <c r="AG48" s="19"/>
      <c r="AH48" s="19"/>
      <c r="AI48" s="19"/>
      <c r="AJ48" s="19"/>
      <c r="AK48" s="73">
        <v>3791.7</v>
      </c>
      <c r="AL48" s="19"/>
      <c r="AM48" s="19"/>
      <c r="AN48" s="19"/>
      <c r="AO48" s="19"/>
      <c r="AP48" s="19">
        <v>3643.8</v>
      </c>
      <c r="AQ48" s="19"/>
      <c r="AR48" s="19"/>
      <c r="AS48" s="19"/>
      <c r="AT48" s="19"/>
      <c r="AU48" s="19"/>
      <c r="AV48" s="19"/>
      <c r="AW48" s="19"/>
      <c r="AX48" s="19"/>
      <c r="AY48" s="19"/>
      <c r="AZ48" s="12"/>
      <c r="BA48" s="12"/>
      <c r="BB48" s="12"/>
      <c r="BC48" s="12"/>
      <c r="BD48" s="11"/>
    </row>
    <row r="49" spans="1:59" ht="157.5" x14ac:dyDescent="0.25">
      <c r="A49" s="15" t="s">
        <v>114</v>
      </c>
      <c r="B49" s="16" t="s">
        <v>32</v>
      </c>
      <c r="C49" s="16" t="s">
        <v>111</v>
      </c>
      <c r="D49" s="16" t="s">
        <v>34</v>
      </c>
      <c r="E49" s="16" t="s">
        <v>115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 t="s">
        <v>38</v>
      </c>
      <c r="U49" s="16"/>
      <c r="V49" s="17"/>
      <c r="W49" s="17"/>
      <c r="X49" s="17"/>
      <c r="Y49" s="17"/>
      <c r="Z49" s="18"/>
      <c r="AA49" s="19">
        <v>1872.8</v>
      </c>
      <c r="AB49" s="19"/>
      <c r="AC49" s="19"/>
      <c r="AD49" s="19"/>
      <c r="AE49" s="19"/>
      <c r="AF49" s="19">
        <v>-318</v>
      </c>
      <c r="AG49" s="19"/>
      <c r="AH49" s="19"/>
      <c r="AI49" s="19"/>
      <c r="AJ49" s="19"/>
      <c r="AK49" s="73">
        <v>1470.7</v>
      </c>
      <c r="AL49" s="19"/>
      <c r="AM49" s="19"/>
      <c r="AN49" s="19"/>
      <c r="AO49" s="19"/>
      <c r="AP49" s="19"/>
      <c r="AQ49" s="19"/>
      <c r="AR49" s="19"/>
      <c r="AS49" s="19"/>
      <c r="AT49" s="19"/>
      <c r="AU49" s="19">
        <v>8.6999999999999993</v>
      </c>
      <c r="AV49" s="19"/>
      <c r="AW49" s="19"/>
      <c r="AX49" s="19"/>
      <c r="AY49" s="19"/>
      <c r="AZ49" s="12"/>
      <c r="BA49" s="12"/>
      <c r="BB49" s="12"/>
      <c r="BC49" s="12"/>
      <c r="BD49" s="11"/>
      <c r="BG49" s="74"/>
    </row>
    <row r="50" spans="1:59" ht="110.25" x14ac:dyDescent="0.25">
      <c r="A50" s="18" t="s">
        <v>116</v>
      </c>
      <c r="B50" s="16" t="s">
        <v>32</v>
      </c>
      <c r="C50" s="16" t="s">
        <v>74</v>
      </c>
      <c r="D50" s="16" t="s">
        <v>34</v>
      </c>
      <c r="E50" s="16" t="s">
        <v>117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 t="s">
        <v>118</v>
      </c>
      <c r="U50" s="16"/>
      <c r="V50" s="17"/>
      <c r="W50" s="17"/>
      <c r="X50" s="17"/>
      <c r="Y50" s="17"/>
      <c r="Z50" s="18"/>
      <c r="AA50" s="19">
        <v>77</v>
      </c>
      <c r="AB50" s="19"/>
      <c r="AC50" s="19"/>
      <c r="AD50" s="19"/>
      <c r="AE50" s="19"/>
      <c r="AF50" s="19">
        <v>6.4</v>
      </c>
      <c r="AG50" s="19"/>
      <c r="AH50" s="19"/>
      <c r="AI50" s="19"/>
      <c r="AJ50" s="19"/>
      <c r="AK50" s="73">
        <v>83.4</v>
      </c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2"/>
      <c r="BA50" s="12"/>
      <c r="BB50" s="12"/>
      <c r="BC50" s="12"/>
      <c r="BD50" s="11"/>
    </row>
    <row r="51" spans="1:59" ht="204.75" x14ac:dyDescent="0.25">
      <c r="A51" s="15" t="s">
        <v>120</v>
      </c>
      <c r="B51" s="16" t="s">
        <v>32</v>
      </c>
      <c r="C51" s="16" t="s">
        <v>119</v>
      </c>
      <c r="D51" s="16" t="s">
        <v>69</v>
      </c>
      <c r="E51" s="16" t="s">
        <v>121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 t="s">
        <v>41</v>
      </c>
      <c r="U51" s="16"/>
      <c r="V51" s="17"/>
      <c r="W51" s="17"/>
      <c r="X51" s="17"/>
      <c r="Y51" s="17"/>
      <c r="Z51" s="18"/>
      <c r="AA51" s="19">
        <v>15</v>
      </c>
      <c r="AB51" s="19"/>
      <c r="AC51" s="19"/>
      <c r="AD51" s="19"/>
      <c r="AE51" s="19"/>
      <c r="AF51" s="19"/>
      <c r="AG51" s="19"/>
      <c r="AH51" s="19"/>
      <c r="AI51" s="19"/>
      <c r="AJ51" s="19"/>
      <c r="AK51" s="73">
        <v>15</v>
      </c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2"/>
      <c r="BA51" s="12"/>
      <c r="BB51" s="12"/>
      <c r="BC51" s="12"/>
      <c r="BD51" s="11"/>
    </row>
    <row r="52" spans="1:59" ht="204.75" x14ac:dyDescent="0.25">
      <c r="A52" s="15" t="s">
        <v>122</v>
      </c>
      <c r="B52" s="16" t="s">
        <v>32</v>
      </c>
      <c r="C52" s="16" t="s">
        <v>119</v>
      </c>
      <c r="D52" s="16" t="s">
        <v>69</v>
      </c>
      <c r="E52" s="16" t="s">
        <v>121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 t="s">
        <v>38</v>
      </c>
      <c r="U52" s="16"/>
      <c r="V52" s="17"/>
      <c r="W52" s="17"/>
      <c r="X52" s="17"/>
      <c r="Y52" s="17"/>
      <c r="Z52" s="18"/>
      <c r="AA52" s="19">
        <v>70.5</v>
      </c>
      <c r="AB52" s="19"/>
      <c r="AC52" s="19"/>
      <c r="AD52" s="19"/>
      <c r="AE52" s="19"/>
      <c r="AF52" s="19">
        <v>-7.8</v>
      </c>
      <c r="AG52" s="19"/>
      <c r="AH52" s="19"/>
      <c r="AI52" s="19"/>
      <c r="AJ52" s="19"/>
      <c r="AK52" s="73">
        <v>62.7</v>
      </c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2"/>
      <c r="BA52" s="12"/>
      <c r="BB52" s="12"/>
      <c r="BC52" s="12"/>
      <c r="BD52" s="11"/>
    </row>
    <row r="53" spans="1:59" ht="15.75" x14ac:dyDescent="0.25">
      <c r="A53" s="13" t="s">
        <v>123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9"/>
      <c r="W53" s="9"/>
      <c r="X53" s="9"/>
      <c r="Y53" s="9"/>
      <c r="Z53" s="13"/>
      <c r="AA53" s="10">
        <v>19966.8</v>
      </c>
      <c r="AB53" s="10"/>
      <c r="AC53" s="10"/>
      <c r="AD53" s="10"/>
      <c r="AE53" s="10"/>
      <c r="AF53" s="10">
        <v>1068.7</v>
      </c>
      <c r="AG53" s="10"/>
      <c r="AH53" s="10"/>
      <c r="AI53" s="10"/>
      <c r="AJ53" s="10">
        <v>240.5</v>
      </c>
      <c r="AK53" s="10">
        <f>AK13</f>
        <v>20869.500000000004</v>
      </c>
      <c r="AL53" s="10"/>
      <c r="AM53" s="10"/>
      <c r="AN53" s="10"/>
      <c r="AO53" s="10">
        <v>240.5</v>
      </c>
      <c r="AP53" s="10">
        <v>10359.299999999999</v>
      </c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3"/>
    </row>
  </sheetData>
  <mergeCells count="47">
    <mergeCell ref="BD10:BD11"/>
    <mergeCell ref="A10:A11"/>
    <mergeCell ref="B10:B11"/>
    <mergeCell ref="Y10:Y11"/>
    <mergeCell ref="AQ10:AQ11"/>
    <mergeCell ref="AS10:AS11"/>
    <mergeCell ref="C10:C11"/>
    <mergeCell ref="AR10:AR11"/>
    <mergeCell ref="AO10:AO11"/>
    <mergeCell ref="AM10:AM11"/>
    <mergeCell ref="Z10:Z11"/>
    <mergeCell ref="AK10:AK11"/>
    <mergeCell ref="AF10:AF11"/>
    <mergeCell ref="AY10:AY11"/>
    <mergeCell ref="AW10:AW11"/>
    <mergeCell ref="D10:D11"/>
    <mergeCell ref="BA10:BA11"/>
    <mergeCell ref="AJ10:AJ11"/>
    <mergeCell ref="AN10:AN11"/>
    <mergeCell ref="AC10:AC11"/>
    <mergeCell ref="AB10:AB11"/>
    <mergeCell ref="AZ10:AZ11"/>
    <mergeCell ref="AU10:AU11"/>
    <mergeCell ref="AP10:AP11"/>
    <mergeCell ref="AV10:AV11"/>
    <mergeCell ref="AL10:AL11"/>
    <mergeCell ref="AG10:AG11"/>
    <mergeCell ref="AH10:AH11"/>
    <mergeCell ref="AI10:AI11"/>
    <mergeCell ref="AE10:AE11"/>
    <mergeCell ref="AD10:AD11"/>
    <mergeCell ref="B2:AK2"/>
    <mergeCell ref="A3:AK3"/>
    <mergeCell ref="A4:AK4"/>
    <mergeCell ref="A5:AK5"/>
    <mergeCell ref="E10:S11"/>
    <mergeCell ref="T10:T11"/>
    <mergeCell ref="V10:V11"/>
    <mergeCell ref="W10:W11"/>
    <mergeCell ref="U10:U11"/>
    <mergeCell ref="A7:BD7"/>
    <mergeCell ref="X10:X11"/>
    <mergeCell ref="BC10:BC11"/>
    <mergeCell ref="AX10:AX11"/>
    <mergeCell ref="AA10:AA11"/>
    <mergeCell ref="BB10:BB11"/>
    <mergeCell ref="AT10:AT11"/>
  </mergeCells>
  <pageMargins left="1.17" right="0.39" top="0.78" bottom="0.78" header="0" footer="0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H18" sqref="H18"/>
    </sheetView>
  </sheetViews>
  <sheetFormatPr defaultRowHeight="12.75" x14ac:dyDescent="0.2"/>
  <cols>
    <col min="1" max="1" width="77.28515625" style="71" customWidth="1"/>
    <col min="2" max="2" width="9.140625" style="71"/>
    <col min="3" max="3" width="9.140625" style="30"/>
    <col min="4" max="4" width="12.28515625" style="30" customWidth="1"/>
    <col min="5" max="6" width="9.140625" style="30"/>
    <col min="7" max="7" width="9.140625" style="72"/>
    <col min="8" max="16384" width="9.140625" style="25"/>
  </cols>
  <sheetData>
    <row r="1" spans="1:8" x14ac:dyDescent="0.2">
      <c r="A1" s="22"/>
      <c r="B1" s="22"/>
      <c r="C1" s="81" t="s">
        <v>130</v>
      </c>
      <c r="D1" s="81"/>
      <c r="E1" s="23"/>
      <c r="F1" s="23"/>
      <c r="G1" s="24"/>
    </row>
    <row r="2" spans="1:8" x14ac:dyDescent="0.2">
      <c r="A2" s="82" t="s">
        <v>131</v>
      </c>
      <c r="B2" s="82"/>
      <c r="C2" s="82"/>
      <c r="D2" s="82"/>
      <c r="E2" s="26"/>
      <c r="F2" s="26"/>
      <c r="G2" s="26"/>
    </row>
    <row r="3" spans="1:8" x14ac:dyDescent="0.2">
      <c r="A3" s="82" t="s">
        <v>129</v>
      </c>
      <c r="B3" s="82"/>
      <c r="C3" s="82"/>
      <c r="D3" s="82"/>
      <c r="E3" s="26"/>
      <c r="F3" s="26"/>
      <c r="G3" s="26"/>
      <c r="H3" s="27"/>
    </row>
    <row r="4" spans="1:8" x14ac:dyDescent="0.2">
      <c r="A4" s="82" t="s">
        <v>172</v>
      </c>
      <c r="B4" s="82"/>
      <c r="C4" s="82"/>
      <c r="D4" s="82"/>
      <c r="E4" s="26"/>
      <c r="F4" s="26"/>
      <c r="G4" s="26"/>
    </row>
    <row r="5" spans="1:8" x14ac:dyDescent="0.2">
      <c r="A5" s="28"/>
      <c r="B5" s="28"/>
      <c r="C5" s="28"/>
      <c r="D5" s="28"/>
      <c r="E5" s="28"/>
      <c r="F5" s="28"/>
      <c r="G5" s="28"/>
    </row>
    <row r="7" spans="1:8" x14ac:dyDescent="0.2">
      <c r="A7" s="29"/>
      <c r="B7" s="29"/>
      <c r="G7" s="31"/>
    </row>
    <row r="9" spans="1:8" s="32" customFormat="1" ht="17.25" x14ac:dyDescent="0.25">
      <c r="A9" s="83" t="s">
        <v>132</v>
      </c>
      <c r="B9" s="83"/>
      <c r="C9" s="83"/>
      <c r="D9" s="83"/>
    </row>
    <row r="10" spans="1:8" s="32" customFormat="1" ht="17.25" x14ac:dyDescent="0.2">
      <c r="A10" s="80" t="s">
        <v>133</v>
      </c>
      <c r="B10" s="80"/>
      <c r="C10" s="80"/>
      <c r="D10" s="80"/>
    </row>
    <row r="11" spans="1:8" s="32" customFormat="1" ht="17.25" x14ac:dyDescent="0.2">
      <c r="A11" s="80" t="s">
        <v>169</v>
      </c>
      <c r="B11" s="80"/>
      <c r="C11" s="80"/>
      <c r="D11" s="80"/>
    </row>
    <row r="12" spans="1:8" s="32" customFormat="1" x14ac:dyDescent="0.2">
      <c r="A12" s="33"/>
      <c r="B12" s="34"/>
      <c r="C12" s="34"/>
    </row>
    <row r="13" spans="1:8" s="32" customFormat="1" ht="13.5" thickBot="1" x14ac:dyDescent="0.25">
      <c r="A13" s="35"/>
      <c r="B13" s="36"/>
      <c r="C13" s="36"/>
      <c r="D13" s="37" t="s">
        <v>134</v>
      </c>
    </row>
    <row r="14" spans="1:8" s="32" customFormat="1" ht="25.5" x14ac:dyDescent="0.2">
      <c r="A14" s="38" t="s">
        <v>135</v>
      </c>
      <c r="B14" s="39" t="s">
        <v>7</v>
      </c>
      <c r="C14" s="39" t="s">
        <v>8</v>
      </c>
      <c r="D14" s="40" t="s">
        <v>124</v>
      </c>
    </row>
    <row r="15" spans="1:8" s="32" customFormat="1" x14ac:dyDescent="0.2">
      <c r="A15" s="41">
        <v>1</v>
      </c>
      <c r="B15" s="42">
        <v>2</v>
      </c>
      <c r="C15" s="42">
        <v>3</v>
      </c>
      <c r="D15" s="43">
        <v>4</v>
      </c>
    </row>
    <row r="16" spans="1:8" s="32" customFormat="1" x14ac:dyDescent="0.2">
      <c r="A16" s="44" t="s">
        <v>136</v>
      </c>
      <c r="B16" s="45" t="s">
        <v>137</v>
      </c>
      <c r="C16" s="45" t="s">
        <v>138</v>
      </c>
      <c r="D16" s="46">
        <f>D17+D18+D20+D19</f>
        <v>7298.7999999999993</v>
      </c>
    </row>
    <row r="17" spans="1:10" s="51" customFormat="1" ht="38.25" x14ac:dyDescent="0.2">
      <c r="A17" s="47" t="s">
        <v>139</v>
      </c>
      <c r="B17" s="48" t="s">
        <v>34</v>
      </c>
      <c r="C17" s="48" t="s">
        <v>35</v>
      </c>
      <c r="D17" s="49">
        <v>6844.7</v>
      </c>
      <c r="E17" s="50"/>
      <c r="F17" s="50"/>
      <c r="G17" s="50"/>
      <c r="H17" s="50"/>
      <c r="I17" s="50"/>
      <c r="J17" s="50"/>
    </row>
    <row r="18" spans="1:10" s="32" customFormat="1" ht="25.5" x14ac:dyDescent="0.2">
      <c r="A18" s="52" t="s">
        <v>140</v>
      </c>
      <c r="B18" s="48" t="s">
        <v>34</v>
      </c>
      <c r="C18" s="48" t="s">
        <v>50</v>
      </c>
      <c r="D18" s="49">
        <v>154.4</v>
      </c>
      <c r="E18" s="53"/>
      <c r="F18" s="53"/>
      <c r="G18" s="53"/>
      <c r="H18" s="53"/>
      <c r="I18" s="53"/>
      <c r="J18" s="53"/>
    </row>
    <row r="19" spans="1:10" s="32" customFormat="1" hidden="1" x14ac:dyDescent="0.2">
      <c r="A19" s="52"/>
      <c r="B19" s="48" t="s">
        <v>34</v>
      </c>
      <c r="C19" s="48" t="s">
        <v>108</v>
      </c>
      <c r="D19" s="49"/>
      <c r="E19" s="53"/>
      <c r="F19" s="53"/>
      <c r="G19" s="53"/>
      <c r="H19" s="53"/>
      <c r="I19" s="53"/>
      <c r="J19" s="53"/>
    </row>
    <row r="20" spans="1:10" s="32" customFormat="1" x14ac:dyDescent="0.2">
      <c r="A20" s="52" t="s">
        <v>141</v>
      </c>
      <c r="B20" s="48" t="s">
        <v>34</v>
      </c>
      <c r="C20" s="48" t="s">
        <v>56</v>
      </c>
      <c r="D20" s="49">
        <v>299.7</v>
      </c>
      <c r="E20" s="53"/>
      <c r="F20" s="53"/>
      <c r="G20" s="53"/>
      <c r="H20" s="53"/>
      <c r="I20" s="53"/>
      <c r="J20" s="53"/>
    </row>
    <row r="21" spans="1:10" s="32" customFormat="1" x14ac:dyDescent="0.2">
      <c r="A21" s="54" t="s">
        <v>142</v>
      </c>
      <c r="B21" s="45" t="s">
        <v>69</v>
      </c>
      <c r="C21" s="45"/>
      <c r="D21" s="46">
        <f>D22</f>
        <v>255.4</v>
      </c>
      <c r="E21" s="53"/>
      <c r="F21" s="53"/>
      <c r="G21" s="53"/>
      <c r="H21" s="53"/>
      <c r="I21" s="53"/>
      <c r="J21" s="53"/>
    </row>
    <row r="22" spans="1:10" s="32" customFormat="1" x14ac:dyDescent="0.2">
      <c r="A22" s="47" t="s">
        <v>143</v>
      </c>
      <c r="B22" s="48" t="s">
        <v>69</v>
      </c>
      <c r="C22" s="48" t="s">
        <v>70</v>
      </c>
      <c r="D22" s="49">
        <v>255.4</v>
      </c>
      <c r="E22" s="53"/>
      <c r="F22" s="53"/>
      <c r="G22" s="53"/>
      <c r="H22" s="53"/>
      <c r="I22" s="53"/>
      <c r="J22" s="53"/>
    </row>
    <row r="23" spans="1:10" s="32" customFormat="1" x14ac:dyDescent="0.2">
      <c r="A23" s="55" t="s">
        <v>144</v>
      </c>
      <c r="B23" s="45" t="s">
        <v>70</v>
      </c>
      <c r="C23" s="45"/>
      <c r="D23" s="46">
        <f>+D26+D24+D25</f>
        <v>247.2</v>
      </c>
      <c r="E23" s="53"/>
      <c r="F23" s="53"/>
      <c r="G23" s="53"/>
      <c r="H23" s="53"/>
      <c r="I23" s="53"/>
      <c r="J23" s="53"/>
    </row>
    <row r="24" spans="1:10" s="32" customFormat="1" ht="25.5" hidden="1" x14ac:dyDescent="0.2">
      <c r="A24" s="52" t="s">
        <v>145</v>
      </c>
      <c r="B24" s="48" t="s">
        <v>70</v>
      </c>
      <c r="C24" s="48" t="s">
        <v>146</v>
      </c>
      <c r="D24" s="49"/>
      <c r="E24" s="53"/>
      <c r="F24" s="53"/>
      <c r="G24" s="53"/>
      <c r="H24" s="53"/>
      <c r="I24" s="53"/>
      <c r="J24" s="53"/>
    </row>
    <row r="25" spans="1:10" s="32" customFormat="1" x14ac:dyDescent="0.2">
      <c r="A25" s="52" t="s">
        <v>147</v>
      </c>
      <c r="B25" s="48" t="s">
        <v>70</v>
      </c>
      <c r="C25" s="48" t="s">
        <v>74</v>
      </c>
      <c r="D25" s="49">
        <v>245.7</v>
      </c>
      <c r="E25" s="53"/>
      <c r="F25" s="53"/>
      <c r="G25" s="53"/>
      <c r="H25" s="53"/>
      <c r="I25" s="53"/>
      <c r="J25" s="53"/>
    </row>
    <row r="26" spans="1:10" s="32" customFormat="1" x14ac:dyDescent="0.2">
      <c r="A26" s="52" t="s">
        <v>148</v>
      </c>
      <c r="B26" s="48" t="s">
        <v>70</v>
      </c>
      <c r="C26" s="48" t="s">
        <v>80</v>
      </c>
      <c r="D26" s="49">
        <v>1.5</v>
      </c>
      <c r="E26" s="53"/>
      <c r="F26" s="53"/>
      <c r="G26" s="53"/>
      <c r="H26" s="53"/>
      <c r="I26" s="53"/>
      <c r="J26" s="53"/>
    </row>
    <row r="27" spans="1:10" s="32" customFormat="1" x14ac:dyDescent="0.2">
      <c r="A27" s="54" t="s">
        <v>149</v>
      </c>
      <c r="B27" s="45" t="s">
        <v>35</v>
      </c>
      <c r="C27" s="45"/>
      <c r="D27" s="46">
        <f>D28+D29</f>
        <v>38.4</v>
      </c>
      <c r="E27" s="53"/>
      <c r="F27" s="53"/>
      <c r="G27" s="53"/>
      <c r="H27" s="53"/>
      <c r="I27" s="53"/>
      <c r="J27" s="53"/>
    </row>
    <row r="28" spans="1:10" s="32" customFormat="1" x14ac:dyDescent="0.2">
      <c r="A28" s="47" t="s">
        <v>150</v>
      </c>
      <c r="B28" s="48" t="s">
        <v>35</v>
      </c>
      <c r="C28" s="48" t="s">
        <v>50</v>
      </c>
      <c r="D28" s="49">
        <v>13.9</v>
      </c>
      <c r="E28" s="53"/>
      <c r="F28" s="53"/>
      <c r="G28" s="53"/>
      <c r="H28" s="53"/>
      <c r="I28" s="53"/>
      <c r="J28" s="53"/>
    </row>
    <row r="29" spans="1:10" s="32" customFormat="1" x14ac:dyDescent="0.2">
      <c r="A29" s="47" t="s">
        <v>151</v>
      </c>
      <c r="B29" s="48" t="s">
        <v>35</v>
      </c>
      <c r="C29" s="48" t="s">
        <v>85</v>
      </c>
      <c r="D29" s="49">
        <v>24.5</v>
      </c>
      <c r="E29" s="53"/>
      <c r="F29" s="53"/>
      <c r="G29" s="53"/>
      <c r="H29" s="53"/>
      <c r="I29" s="53"/>
      <c r="J29" s="53"/>
    </row>
    <row r="30" spans="1:10" s="32" customFormat="1" x14ac:dyDescent="0.2">
      <c r="A30" s="44" t="s">
        <v>152</v>
      </c>
      <c r="B30" s="45" t="s">
        <v>153</v>
      </c>
      <c r="C30" s="45" t="s">
        <v>138</v>
      </c>
      <c r="D30" s="46">
        <f>D33+D31+D32</f>
        <v>7603.2000000000007</v>
      </c>
      <c r="J30" s="53"/>
    </row>
    <row r="31" spans="1:10" s="56" customFormat="1" x14ac:dyDescent="0.2">
      <c r="A31" s="52" t="s">
        <v>154</v>
      </c>
      <c r="B31" s="48" t="s">
        <v>88</v>
      </c>
      <c r="C31" s="48" t="s">
        <v>34</v>
      </c>
      <c r="D31" s="49">
        <v>9</v>
      </c>
      <c r="J31" s="57"/>
    </row>
    <row r="32" spans="1:10" s="56" customFormat="1" x14ac:dyDescent="0.2">
      <c r="A32" s="52" t="s">
        <v>155</v>
      </c>
      <c r="B32" s="48" t="s">
        <v>88</v>
      </c>
      <c r="C32" s="48" t="s">
        <v>69</v>
      </c>
      <c r="D32" s="49">
        <v>4831.6000000000004</v>
      </c>
      <c r="J32" s="57"/>
    </row>
    <row r="33" spans="1:11" s="32" customFormat="1" x14ac:dyDescent="0.2">
      <c r="A33" s="58" t="s">
        <v>156</v>
      </c>
      <c r="B33" s="48" t="s">
        <v>88</v>
      </c>
      <c r="C33" s="48" t="s">
        <v>70</v>
      </c>
      <c r="D33" s="49">
        <v>2762.6</v>
      </c>
      <c r="E33" s="53"/>
      <c r="F33" s="53"/>
      <c r="G33" s="53"/>
      <c r="H33" s="53"/>
      <c r="I33" s="53"/>
      <c r="J33" s="53"/>
      <c r="K33" s="51"/>
    </row>
    <row r="34" spans="1:11" s="32" customFormat="1" x14ac:dyDescent="0.2">
      <c r="A34" s="59" t="s">
        <v>157</v>
      </c>
      <c r="B34" s="45" t="s">
        <v>108</v>
      </c>
      <c r="C34" s="45" t="s">
        <v>138</v>
      </c>
      <c r="D34" s="46">
        <f>D35+D36</f>
        <v>3</v>
      </c>
    </row>
    <row r="35" spans="1:11" s="32" customFormat="1" x14ac:dyDescent="0.2">
      <c r="A35" s="52" t="s">
        <v>158</v>
      </c>
      <c r="B35" s="48" t="s">
        <v>108</v>
      </c>
      <c r="C35" s="48" t="s">
        <v>88</v>
      </c>
      <c r="D35" s="60">
        <v>2</v>
      </c>
    </row>
    <row r="36" spans="1:11" s="32" customFormat="1" x14ac:dyDescent="0.2">
      <c r="A36" s="52" t="s">
        <v>170</v>
      </c>
      <c r="B36" s="48" t="s">
        <v>108</v>
      </c>
      <c r="C36" s="48" t="s">
        <v>31</v>
      </c>
      <c r="D36" s="60">
        <v>1</v>
      </c>
    </row>
    <row r="37" spans="1:11" s="32" customFormat="1" x14ac:dyDescent="0.2">
      <c r="A37" s="59" t="s">
        <v>159</v>
      </c>
      <c r="B37" s="45" t="s">
        <v>160</v>
      </c>
      <c r="C37" s="45" t="s">
        <v>138</v>
      </c>
      <c r="D37" s="46">
        <f>D38</f>
        <v>5262.4</v>
      </c>
    </row>
    <row r="38" spans="1:11" s="32" customFormat="1" x14ac:dyDescent="0.2">
      <c r="A38" s="52" t="s">
        <v>161</v>
      </c>
      <c r="B38" s="48" t="s">
        <v>160</v>
      </c>
      <c r="C38" s="48" t="s">
        <v>34</v>
      </c>
      <c r="D38" s="60">
        <v>5262.4</v>
      </c>
    </row>
    <row r="39" spans="1:11" s="32" customFormat="1" x14ac:dyDescent="0.2">
      <c r="A39" s="59" t="s">
        <v>162</v>
      </c>
      <c r="B39" s="61" t="s">
        <v>74</v>
      </c>
      <c r="C39" s="61"/>
      <c r="D39" s="62">
        <f>D40</f>
        <v>83.4</v>
      </c>
    </row>
    <row r="40" spans="1:11" s="32" customFormat="1" x14ac:dyDescent="0.2">
      <c r="A40" s="52" t="s">
        <v>163</v>
      </c>
      <c r="B40" s="48" t="s">
        <v>74</v>
      </c>
      <c r="C40" s="48" t="s">
        <v>34</v>
      </c>
      <c r="D40" s="63">
        <v>83.4</v>
      </c>
    </row>
    <row r="41" spans="1:11" s="32" customFormat="1" x14ac:dyDescent="0.2">
      <c r="A41" s="59" t="s">
        <v>164</v>
      </c>
      <c r="B41" s="61" t="s">
        <v>119</v>
      </c>
      <c r="C41" s="61"/>
      <c r="D41" s="62">
        <f>D42</f>
        <v>77.7</v>
      </c>
    </row>
    <row r="42" spans="1:11" s="32" customFormat="1" x14ac:dyDescent="0.2">
      <c r="A42" s="52" t="s">
        <v>165</v>
      </c>
      <c r="B42" s="48" t="s">
        <v>119</v>
      </c>
      <c r="C42" s="48" t="s">
        <v>69</v>
      </c>
      <c r="D42" s="63">
        <v>77.7</v>
      </c>
    </row>
    <row r="43" spans="1:11" s="32" customFormat="1" x14ac:dyDescent="0.2">
      <c r="A43" s="59" t="s">
        <v>166</v>
      </c>
      <c r="B43" s="61" t="s">
        <v>56</v>
      </c>
      <c r="C43" s="61"/>
      <c r="D43" s="64">
        <f>D44</f>
        <v>0</v>
      </c>
    </row>
    <row r="44" spans="1:11" s="32" customFormat="1" x14ac:dyDescent="0.2">
      <c r="A44" s="65" t="s">
        <v>167</v>
      </c>
      <c r="B44" s="66" t="s">
        <v>56</v>
      </c>
      <c r="C44" s="66" t="s">
        <v>34</v>
      </c>
      <c r="D44" s="67"/>
    </row>
    <row r="45" spans="1:11" s="32" customFormat="1" ht="13.5" thickBot="1" x14ac:dyDescent="0.25">
      <c r="A45" s="68" t="s">
        <v>168</v>
      </c>
      <c r="B45" s="69" t="s">
        <v>138</v>
      </c>
      <c r="C45" s="69" t="s">
        <v>138</v>
      </c>
      <c r="D45" s="70">
        <f>D16+D21+D23+D27+D30+D34+D37+D39+D41</f>
        <v>20869.500000000004</v>
      </c>
    </row>
  </sheetData>
  <mergeCells count="7">
    <mergeCell ref="A11:D11"/>
    <mergeCell ref="C1:D1"/>
    <mergeCell ref="A2:D2"/>
    <mergeCell ref="A3:D3"/>
    <mergeCell ref="A4:D4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</vt:lpstr>
      <vt:lpstr>3</vt:lpstr>
      <vt:lpstr>'2'!Заголовки_для_печати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manager.EC</cp:lastModifiedBy>
  <cp:lastPrinted>2023-04-19T11:54:39Z</cp:lastPrinted>
  <dcterms:created xsi:type="dcterms:W3CDTF">2022-12-28T09:41:14Z</dcterms:created>
  <dcterms:modified xsi:type="dcterms:W3CDTF">2023-05-29T11:41:13Z</dcterms:modified>
</cp:coreProperties>
</file>